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brezarm\Mitja Brezar\Aktualni projekti\Šentjur\OBJAVLJENO JAVNO NAROČILO-iz portala\"/>
    </mc:Choice>
  </mc:AlternateContent>
  <xr:revisionPtr revIDLastSave="0" documentId="13_ncr:1_{A63D9E17-7EB1-446D-8252-669B5B180D5C}" xr6:coauthVersionLast="36" xr6:coauthVersionMax="36" xr10:uidLastSave="{00000000-0000-0000-0000-000000000000}"/>
  <bookViews>
    <workbookView xWindow="0" yWindow="0" windowWidth="23040" windowHeight="9768" xr2:uid="{00000000-000D-0000-FFFF-FFFF00000000}"/>
  </bookViews>
  <sheets>
    <sheet name="REKAPITULACIJA" sheetId="1" r:id="rId1"/>
    <sheet name="P. Šentjur" sheetId="27" r:id="rId2"/>
  </sheets>
  <definedNames>
    <definedName name="_xlnm._FilterDatabase" localSheetId="1" hidden="1">'P. Šentjur'!$A$3:$G$811</definedName>
    <definedName name="_xlnm.Print_Area" localSheetId="1">'P. Šentjur'!$A$1:$G$811</definedName>
    <definedName name="_xlnm.Print_Area" localSheetId="0">REKAPITULACIJA!$A$1:$G$28</definedName>
    <definedName name="_xlnm.Print_Titles" localSheetId="1">'P. Šentjur'!$3:$3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24" i="1"/>
  <c r="G627" i="27"/>
  <c r="G658" i="27"/>
  <c r="G368" i="27" l="1"/>
  <c r="E236" i="27" l="1"/>
  <c r="G40" i="27" l="1"/>
  <c r="G758" i="27" l="1"/>
  <c r="A758" i="27"/>
  <c r="G757" i="27"/>
  <c r="G756" i="27" l="1"/>
  <c r="A802" i="27"/>
  <c r="A803" i="27" s="1"/>
  <c r="A804" i="27" s="1"/>
  <c r="A805" i="27" s="1"/>
  <c r="A806" i="27" s="1"/>
  <c r="A807" i="27" s="1"/>
  <c r="A808" i="27" s="1"/>
  <c r="A764" i="27"/>
  <c r="A765" i="27" s="1"/>
  <c r="A766" i="27" s="1"/>
  <c r="A767" i="27" s="1"/>
  <c r="A768" i="27" s="1"/>
  <c r="A769" i="27" s="1"/>
  <c r="A770" i="27" s="1"/>
  <c r="A771" i="27" s="1"/>
  <c r="A772" i="27" s="1"/>
  <c r="A773" i="27" s="1"/>
  <c r="A774" i="27" s="1"/>
  <c r="A775" i="27" s="1"/>
  <c r="A776" i="27" s="1"/>
  <c r="A777" i="27" s="1"/>
  <c r="A778" i="27" s="1"/>
  <c r="A779" i="27" s="1"/>
  <c r="A780" i="27" s="1"/>
  <c r="A781" i="27" s="1"/>
  <c r="A782" i="27" s="1"/>
  <c r="A783" i="27" s="1"/>
  <c r="A784" i="27" s="1"/>
  <c r="A785" i="27" s="1"/>
  <c r="A786" i="27" s="1"/>
  <c r="A787" i="27" s="1"/>
  <c r="A788" i="27" s="1"/>
  <c r="A789" i="27" s="1"/>
  <c r="A790" i="27" s="1"/>
  <c r="A791" i="27" s="1"/>
  <c r="A792" i="27" s="1"/>
  <c r="A793" i="27" s="1"/>
  <c r="A794" i="27" s="1"/>
  <c r="A795" i="27" s="1"/>
  <c r="A796" i="27" s="1"/>
  <c r="A797" i="27" s="1"/>
  <c r="A798" i="27" s="1"/>
  <c r="A799" i="27" s="1"/>
  <c r="A761" i="27"/>
  <c r="A746" i="27"/>
  <c r="A747" i="27" s="1"/>
  <c r="A748" i="27" s="1"/>
  <c r="A749" i="27" s="1"/>
  <c r="A750" i="27" s="1"/>
  <c r="A751" i="27" s="1"/>
  <c r="A752" i="27" s="1"/>
  <c r="A753" i="27" s="1"/>
  <c r="A754" i="27" s="1"/>
  <c r="A755" i="27" s="1"/>
  <c r="A736" i="27"/>
  <c r="A737" i="27" s="1"/>
  <c r="A738" i="27" s="1"/>
  <c r="A739" i="27" s="1"/>
  <c r="A740" i="27" s="1"/>
  <c r="A741" i="27" s="1"/>
  <c r="A742" i="27" s="1"/>
  <c r="A743" i="27" s="1"/>
  <c r="A732" i="27"/>
  <c r="A733" i="27" s="1"/>
  <c r="A720" i="27"/>
  <c r="A721" i="27" s="1"/>
  <c r="A722" i="27" s="1"/>
  <c r="A723" i="27" s="1"/>
  <c r="A724" i="27" s="1"/>
  <c r="A725" i="27" s="1"/>
  <c r="A726" i="27" s="1"/>
  <c r="A727" i="27" s="1"/>
  <c r="A728" i="27" s="1"/>
  <c r="A729" i="27" s="1"/>
  <c r="A711" i="27"/>
  <c r="A712" i="27" s="1"/>
  <c r="A713" i="27" s="1"/>
  <c r="A714" i="27" s="1"/>
  <c r="A715" i="27" s="1"/>
  <c r="A716" i="27" s="1"/>
  <c r="A703" i="27"/>
  <c r="A704" i="27" s="1"/>
  <c r="A705" i="27" s="1"/>
  <c r="A706" i="27" s="1"/>
  <c r="A707" i="27" s="1"/>
  <c r="A708" i="27" s="1"/>
  <c r="A698" i="27"/>
  <c r="A699" i="27" s="1"/>
  <c r="A700" i="27" s="1"/>
  <c r="A679" i="27"/>
  <c r="A680" i="27" s="1"/>
  <c r="A681" i="27" s="1"/>
  <c r="A682" i="27" s="1"/>
  <c r="A683" i="27" s="1"/>
  <c r="A684" i="27" s="1"/>
  <c r="A685" i="27" s="1"/>
  <c r="A686" i="27" s="1"/>
  <c r="A687" i="27" s="1"/>
  <c r="A688" i="27" s="1"/>
  <c r="A689" i="27" s="1"/>
  <c r="A690" i="27" s="1"/>
  <c r="A691" i="27" s="1"/>
  <c r="A692" i="27" s="1"/>
  <c r="A693" i="27" s="1"/>
  <c r="A694" i="27" s="1"/>
  <c r="A695" i="27" s="1"/>
  <c r="A676" i="27"/>
  <c r="A661" i="27"/>
  <c r="A662" i="27" s="1"/>
  <c r="A663" i="27" s="1"/>
  <c r="A664" i="27" s="1"/>
  <c r="A665" i="27" s="1"/>
  <c r="A666" i="27" s="1"/>
  <c r="A667" i="27" s="1"/>
  <c r="A668" i="27" s="1"/>
  <c r="A669" i="27" s="1"/>
  <c r="A670" i="27" s="1"/>
  <c r="A671" i="27" s="1"/>
  <c r="A672" i="27" s="1"/>
  <c r="A673" i="27" s="1"/>
  <c r="A629" i="27"/>
  <c r="A630" i="27" s="1"/>
  <c r="A631" i="27" s="1"/>
  <c r="A587" i="27"/>
  <c r="A588" i="27" s="1"/>
  <c r="A589" i="27" s="1"/>
  <c r="A493" i="27"/>
  <c r="A494" i="27" s="1"/>
  <c r="A495" i="27" s="1"/>
  <c r="A487" i="27"/>
  <c r="A481" i="27"/>
  <c r="A482" i="27" s="1"/>
  <c r="A483" i="27" s="1"/>
  <c r="A453" i="27"/>
  <c r="A454" i="27" s="1"/>
  <c r="A441" i="27"/>
  <c r="A442" i="27" s="1"/>
  <c r="A413" i="27"/>
  <c r="A407" i="27"/>
  <c r="A408" i="27" s="1"/>
  <c r="A371" i="27"/>
  <c r="A372" i="27" s="1"/>
  <c r="A361" i="27"/>
  <c r="A362" i="27" s="1"/>
  <c r="A363" i="27" s="1"/>
  <c r="A358" i="27"/>
  <c r="A355" i="27"/>
  <c r="A351" i="27"/>
  <c r="A352" i="27" s="1"/>
  <c r="A345" i="27"/>
  <c r="A346" i="27" s="1"/>
  <c r="A337" i="27"/>
  <c r="A338" i="27" s="1"/>
  <c r="A339" i="27" s="1"/>
  <c r="A323" i="27"/>
  <c r="A324" i="27" s="1"/>
  <c r="A316" i="27"/>
  <c r="A317" i="27" s="1"/>
  <c r="A318" i="27" s="1"/>
  <c r="A307" i="27"/>
  <c r="A308" i="27" s="1"/>
  <c r="A309" i="27" s="1"/>
  <c r="A303" i="27"/>
  <c r="A304" i="27" s="1"/>
  <c r="A299" i="27"/>
  <c r="A300" i="27" s="1"/>
  <c r="A296" i="27"/>
  <c r="A291" i="27"/>
  <c r="A292" i="27" s="1"/>
  <c r="A293" i="27" s="1"/>
  <c r="A287" i="27"/>
  <c r="A257" i="27"/>
  <c r="A258" i="27" s="1"/>
  <c r="A240" i="27"/>
  <c r="A241" i="27" s="1"/>
  <c r="A242" i="27" s="1"/>
  <c r="A235" i="27"/>
  <c r="A236" i="27" s="1"/>
  <c r="A237" i="27" s="1"/>
  <c r="A231" i="27"/>
  <c r="A232" i="27" s="1"/>
  <c r="A218" i="27"/>
  <c r="A219" i="27" s="1"/>
  <c r="A215" i="27"/>
  <c r="A203" i="27"/>
  <c r="A204" i="27" s="1"/>
  <c r="A194" i="27"/>
  <c r="A195" i="27" s="1"/>
  <c r="A196" i="27" s="1"/>
  <c r="A191" i="27"/>
  <c r="A181" i="27"/>
  <c r="A182" i="27" s="1"/>
  <c r="A183" i="27" s="1"/>
  <c r="A173" i="27"/>
  <c r="A174" i="27" s="1"/>
  <c r="A175" i="27" s="1"/>
  <c r="A168" i="27"/>
  <c r="A169" i="27" s="1"/>
  <c r="A170" i="27" s="1"/>
  <c r="A162" i="27"/>
  <c r="A163" i="27" s="1"/>
  <c r="A164" i="27" s="1"/>
  <c r="A151" i="27"/>
  <c r="A152" i="27" s="1"/>
  <c r="A148" i="27"/>
  <c r="A135" i="27"/>
  <c r="A131" i="27"/>
  <c r="A132" i="27" s="1"/>
  <c r="A128" i="27"/>
  <c r="A125" i="27"/>
  <c r="A118" i="27"/>
  <c r="A119" i="27" s="1"/>
  <c r="A115" i="27"/>
  <c r="A76" i="27"/>
  <c r="A77" i="27" s="1"/>
  <c r="A44" i="27"/>
  <c r="A45" i="27" s="1"/>
  <c r="A16" i="27"/>
  <c r="A17" i="27" s="1"/>
  <c r="A275" i="27"/>
  <c r="A276" i="27" s="1"/>
  <c r="A277" i="27" s="1"/>
  <c r="A809" i="27" l="1"/>
  <c r="A810" i="27" s="1"/>
  <c r="A811" i="27" s="1"/>
  <c r="A632" i="27"/>
  <c r="A136" i="27"/>
  <c r="A137" i="27" s="1"/>
  <c r="A205" i="27"/>
  <c r="A206" i="27" s="1"/>
  <c r="A590" i="27"/>
  <c r="A591" i="27" s="1"/>
  <c r="A496" i="27"/>
  <c r="A497" i="27" s="1"/>
  <c r="A153" i="27"/>
  <c r="A154" i="27" s="1"/>
  <c r="A155" i="27" s="1"/>
  <c r="A259" i="27"/>
  <c r="A260" i="27" s="1"/>
  <c r="A78" i="27"/>
  <c r="A220" i="27"/>
  <c r="A443" i="27"/>
  <c r="A444" i="27" s="1"/>
  <c r="A445" i="27" s="1"/>
  <c r="A18" i="27"/>
  <c r="A19" i="27" s="1"/>
  <c r="A325" i="27"/>
  <c r="A326" i="27" s="1"/>
  <c r="A327" i="27" s="1"/>
  <c r="A455" i="27"/>
  <c r="A456" i="27" s="1"/>
  <c r="A46" i="27"/>
  <c r="A47" i="27" s="1"/>
  <c r="A484" i="27"/>
  <c r="A414" i="27"/>
  <c r="A415" i="27" s="1"/>
  <c r="A373" i="27"/>
  <c r="A374" i="27" s="1"/>
  <c r="A409" i="27"/>
  <c r="A410" i="27" s="1"/>
  <c r="A364" i="27"/>
  <c r="A365" i="27" s="1"/>
  <c r="A347" i="27"/>
  <c r="A348" i="27" s="1"/>
  <c r="A319" i="27"/>
  <c r="A320" i="27" s="1"/>
  <c r="A310" i="27"/>
  <c r="A311" i="27" s="1"/>
  <c r="A243" i="27"/>
  <c r="A197" i="27"/>
  <c r="A184" i="27"/>
  <c r="A185" i="27" s="1"/>
  <c r="A176" i="27"/>
  <c r="A177" i="27" s="1"/>
  <c r="A165" i="27"/>
  <c r="A120" i="27"/>
  <c r="A121" i="27" s="1"/>
  <c r="A278" i="27"/>
  <c r="A261" i="27" l="1"/>
  <c r="A262" i="27" s="1"/>
  <c r="A48" i="27"/>
  <c r="A49" i="27" s="1"/>
  <c r="A633" i="27"/>
  <c r="A138" i="27"/>
  <c r="A139" i="27" s="1"/>
  <c r="A140" i="27" s="1"/>
  <c r="A207" i="27"/>
  <c r="A208" i="27" s="1"/>
  <c r="A592" i="27"/>
  <c r="A593" i="27" s="1"/>
  <c r="A498" i="27"/>
  <c r="A79" i="27"/>
  <c r="A457" i="27"/>
  <c r="A221" i="27"/>
  <c r="A20" i="27"/>
  <c r="A446" i="27"/>
  <c r="A416" i="27"/>
  <c r="A417" i="27" s="1"/>
  <c r="A375" i="27"/>
  <c r="A376" i="27" s="1"/>
  <c r="A328" i="27"/>
  <c r="A312" i="27"/>
  <c r="A313" i="27" s="1"/>
  <c r="A198" i="27"/>
  <c r="A186" i="27"/>
  <c r="A187" i="27" s="1"/>
  <c r="A156" i="27"/>
  <c r="A634" i="27" l="1"/>
  <c r="A188" i="27"/>
  <c r="A594" i="27"/>
  <c r="A595" i="27" s="1"/>
  <c r="A499" i="27"/>
  <c r="A222" i="27"/>
  <c r="A80" i="27"/>
  <c r="A21" i="27"/>
  <c r="A458" i="27"/>
  <c r="A447" i="27"/>
  <c r="A418" i="27"/>
  <c r="A419" i="27" s="1"/>
  <c r="A377" i="27"/>
  <c r="A378" i="27" s="1"/>
  <c r="A329" i="27"/>
  <c r="A263" i="27"/>
  <c r="A209" i="27"/>
  <c r="A199" i="27"/>
  <c r="A200" i="27" s="1"/>
  <c r="A157" i="27"/>
  <c r="A158" i="27" s="1"/>
  <c r="A141" i="27"/>
  <c r="A50" i="27"/>
  <c r="A635" i="27" l="1"/>
  <c r="A596" i="27"/>
  <c r="A597" i="27" s="1"/>
  <c r="A500" i="27"/>
  <c r="A81" i="27"/>
  <c r="A459" i="27"/>
  <c r="A460" i="27" s="1"/>
  <c r="A223" i="27"/>
  <c r="A224" i="27" s="1"/>
  <c r="A22" i="27"/>
  <c r="A448" i="27"/>
  <c r="A420" i="27"/>
  <c r="A379" i="27"/>
  <c r="A330" i="27"/>
  <c r="A264" i="27"/>
  <c r="A210" i="27"/>
  <c r="A142" i="27"/>
  <c r="A51" i="27"/>
  <c r="A52" i="27" s="1"/>
  <c r="A636" i="27" l="1"/>
  <c r="A598" i="27"/>
  <c r="A501" i="27"/>
  <c r="A461" i="27"/>
  <c r="A462" i="27" s="1"/>
  <c r="A225" i="27"/>
  <c r="A226" i="27" s="1"/>
  <c r="A227" i="27" s="1"/>
  <c r="A82" i="27"/>
  <c r="A83" i="27" s="1"/>
  <c r="A23" i="27"/>
  <c r="A24" i="27" s="1"/>
  <c r="A449" i="27"/>
  <c r="A450" i="27" s="1"/>
  <c r="A421" i="27"/>
  <c r="A422" i="27" s="1"/>
  <c r="A380" i="27"/>
  <c r="A381" i="27" s="1"/>
  <c r="A331" i="27"/>
  <c r="A332" i="27" s="1"/>
  <c r="A265" i="27"/>
  <c r="A211" i="27"/>
  <c r="A212" i="27" s="1"/>
  <c r="A143" i="27"/>
  <c r="A53" i="27"/>
  <c r="A54" i="27" s="1"/>
  <c r="A637" i="27" l="1"/>
  <c r="A599" i="27"/>
  <c r="A600" i="27" s="1"/>
  <c r="A502" i="27"/>
  <c r="A503" i="27" s="1"/>
  <c r="A84" i="27"/>
  <c r="A85" i="27" s="1"/>
  <c r="A25" i="27"/>
  <c r="A26" i="27" s="1"/>
  <c r="A463" i="27"/>
  <c r="A423" i="27"/>
  <c r="A424" i="27" s="1"/>
  <c r="A382" i="27"/>
  <c r="A383" i="27" s="1"/>
  <c r="A266" i="27"/>
  <c r="A144" i="27"/>
  <c r="A145" i="27" s="1"/>
  <c r="A55" i="27"/>
  <c r="A638" i="27" l="1"/>
  <c r="A601" i="27"/>
  <c r="A602" i="27" s="1"/>
  <c r="A504" i="27"/>
  <c r="A505" i="27" s="1"/>
  <c r="A27" i="27"/>
  <c r="A28" i="27" s="1"/>
  <c r="A86" i="27"/>
  <c r="A87" i="27" s="1"/>
  <c r="A267" i="27"/>
  <c r="A268" i="27" s="1"/>
  <c r="A464" i="27"/>
  <c r="A425" i="27"/>
  <c r="A426" i="27" s="1"/>
  <c r="A384" i="27"/>
  <c r="A56" i="27"/>
  <c r="A57" i="27" s="1"/>
  <c r="A639" i="27" l="1"/>
  <c r="A603" i="27"/>
  <c r="A604" i="27" s="1"/>
  <c r="A506" i="27"/>
  <c r="A465" i="27"/>
  <c r="A88" i="27"/>
  <c r="A29" i="27"/>
  <c r="A30" i="27" s="1"/>
  <c r="A31" i="27" s="1"/>
  <c r="A427" i="27"/>
  <c r="A428" i="27" s="1"/>
  <c r="A385" i="27"/>
  <c r="A58" i="27"/>
  <c r="A640" i="27" l="1"/>
  <c r="A605" i="27"/>
  <c r="A507" i="27"/>
  <c r="A508" i="27" s="1"/>
  <c r="A466" i="27"/>
  <c r="A467" i="27" s="1"/>
  <c r="A89" i="27"/>
  <c r="A429" i="27"/>
  <c r="A386" i="27"/>
  <c r="A59" i="27"/>
  <c r="A32" i="27"/>
  <c r="A641" i="27" l="1"/>
  <c r="A606" i="27"/>
  <c r="A607" i="27" s="1"/>
  <c r="A509" i="27"/>
  <c r="A468" i="27"/>
  <c r="A90" i="27"/>
  <c r="A430" i="27"/>
  <c r="A431" i="27" s="1"/>
  <c r="A387" i="27"/>
  <c r="A60" i="27"/>
  <c r="A33" i="27"/>
  <c r="A642" i="27" l="1"/>
  <c r="A608" i="27"/>
  <c r="A609" i="27" s="1"/>
  <c r="A510" i="27"/>
  <c r="A91" i="27"/>
  <c r="A469" i="27"/>
  <c r="A432" i="27"/>
  <c r="A388" i="27"/>
  <c r="A61" i="27"/>
  <c r="A34" i="27"/>
  <c r="A35" i="27" s="1"/>
  <c r="A643" i="27" l="1"/>
  <c r="A644" i="27" s="1"/>
  <c r="A610" i="27"/>
  <c r="A611" i="27" s="1"/>
  <c r="A511" i="27"/>
  <c r="A470" i="27"/>
  <c r="A92" i="27"/>
  <c r="A433" i="27"/>
  <c r="A434" i="27" s="1"/>
  <c r="A389" i="27"/>
  <c r="A62" i="27"/>
  <c r="A36" i="27"/>
  <c r="A37" i="27" s="1"/>
  <c r="A645" i="27" l="1"/>
  <c r="A646" i="27" s="1"/>
  <c r="A612" i="27"/>
  <c r="A613" i="27" s="1"/>
  <c r="A512" i="27"/>
  <c r="A93" i="27"/>
  <c r="A471" i="27"/>
  <c r="A472" i="27" s="1"/>
  <c r="A435" i="27"/>
  <c r="A390" i="27"/>
  <c r="A63" i="27"/>
  <c r="A38" i="27"/>
  <c r="A39" i="27" l="1"/>
  <c r="A40" i="27" s="1"/>
  <c r="A41" i="27" s="1"/>
  <c r="A647" i="27"/>
  <c r="A648" i="27" s="1"/>
  <c r="A614" i="27"/>
  <c r="A615" i="27" s="1"/>
  <c r="A513" i="27"/>
  <c r="A473" i="27"/>
  <c r="A474" i="27" s="1"/>
  <c r="A94" i="27"/>
  <c r="A95" i="27" s="1"/>
  <c r="A436" i="27"/>
  <c r="A437" i="27" s="1"/>
  <c r="A391" i="27"/>
  <c r="A64" i="27"/>
  <c r="A649" i="27" l="1"/>
  <c r="A475" i="27"/>
  <c r="A476" i="27" s="1"/>
  <c r="A616" i="27"/>
  <c r="A617" i="27" s="1"/>
  <c r="A514" i="27"/>
  <c r="A96" i="27"/>
  <c r="A438" i="27"/>
  <c r="A392" i="27"/>
  <c r="A65" i="27"/>
  <c r="A650" i="27" l="1"/>
  <c r="A477" i="27"/>
  <c r="A478" i="27" s="1"/>
  <c r="A618" i="27"/>
  <c r="A515" i="27"/>
  <c r="A97" i="27"/>
  <c r="A393" i="27"/>
  <c r="A66" i="27"/>
  <c r="A651" i="27" l="1"/>
  <c r="A619" i="27"/>
  <c r="A620" i="27" s="1"/>
  <c r="A516" i="27"/>
  <c r="A98" i="27"/>
  <c r="A394" i="27"/>
  <c r="A67" i="27"/>
  <c r="A652" i="27" l="1"/>
  <c r="A653" i="27" s="1"/>
  <c r="A621" i="27"/>
  <c r="A622" i="27" s="1"/>
  <c r="A517" i="27"/>
  <c r="A99" i="27"/>
  <c r="A100" i="27" s="1"/>
  <c r="A395" i="27"/>
  <c r="A68" i="27"/>
  <c r="A654" i="27" l="1"/>
  <c r="A655" i="27" s="1"/>
  <c r="A518" i="27"/>
  <c r="A101" i="27"/>
  <c r="A102" i="27" s="1"/>
  <c r="A396" i="27"/>
  <c r="A69" i="27"/>
  <c r="A70" i="27" s="1"/>
  <c r="A656" i="27" l="1"/>
  <c r="A657" i="27" s="1"/>
  <c r="A519" i="27"/>
  <c r="A103" i="27"/>
  <c r="A397" i="27"/>
  <c r="A71" i="27"/>
  <c r="A72" i="27" s="1"/>
  <c r="A520" i="27" l="1"/>
  <c r="A73" i="27"/>
  <c r="A104" i="27"/>
  <c r="A398" i="27"/>
  <c r="A399" i="27" s="1"/>
  <c r="A521" i="27" l="1"/>
  <c r="A105" i="27"/>
  <c r="A400" i="27"/>
  <c r="A401" i="27" s="1"/>
  <c r="A522" i="27" l="1"/>
  <c r="A523" i="27" s="1"/>
  <c r="A106" i="27"/>
  <c r="A402" i="27"/>
  <c r="A403" i="27" s="1"/>
  <c r="A524" i="27" l="1"/>
  <c r="A525" i="27" s="1"/>
  <c r="A107" i="27"/>
  <c r="A108" i="27" s="1"/>
  <c r="A404" i="27"/>
  <c r="A526" i="27" l="1"/>
  <c r="A527" i="27" s="1"/>
  <c r="A109" i="27"/>
  <c r="A110" i="27" s="1"/>
  <c r="A111" i="27" s="1"/>
  <c r="A528" i="27" l="1"/>
  <c r="A529" i="27" s="1"/>
  <c r="A530" i="27" l="1"/>
  <c r="A531" i="27" s="1"/>
  <c r="A532" i="27" l="1"/>
  <c r="A533" i="27" s="1"/>
  <c r="A534" i="27" l="1"/>
  <c r="A535" i="27" s="1"/>
  <c r="A536" i="27" l="1"/>
  <c r="A537" i="27" s="1"/>
  <c r="A538" i="27" l="1"/>
  <c r="A539" i="27" l="1"/>
  <c r="A540" i="27" s="1"/>
  <c r="A541" i="27" l="1"/>
  <c r="A542" i="27" s="1"/>
  <c r="A543" i="27" l="1"/>
  <c r="A544" i="27" s="1"/>
  <c r="A545" i="27" l="1"/>
  <c r="A546" i="27" s="1"/>
  <c r="A547" i="27" l="1"/>
  <c r="A548" i="27" s="1"/>
  <c r="A549" i="27" l="1"/>
  <c r="A550" i="27" s="1"/>
  <c r="A551" i="27" l="1"/>
  <c r="A552" i="27" s="1"/>
  <c r="A553" i="27" l="1"/>
  <c r="A554" i="27" l="1"/>
  <c r="A555" i="27" s="1"/>
  <c r="A556" i="27" l="1"/>
  <c r="A557" i="27" s="1"/>
  <c r="A558" i="27" l="1"/>
  <c r="A559" i="27" l="1"/>
  <c r="A560" i="27" l="1"/>
  <c r="A561" i="27" l="1"/>
  <c r="A562" i="27" l="1"/>
  <c r="A563" i="27" l="1"/>
  <c r="A564" i="27" l="1"/>
  <c r="A565" i="27" l="1"/>
  <c r="A566" i="27" l="1"/>
  <c r="A567" i="27" l="1"/>
  <c r="A568" i="27" l="1"/>
  <c r="A569" i="27" l="1"/>
  <c r="A570" i="27" l="1"/>
  <c r="G811" i="27"/>
  <c r="G810" i="27"/>
  <c r="G809" i="27"/>
  <c r="G808" i="27"/>
  <c r="G807" i="27"/>
  <c r="G806" i="27"/>
  <c r="G805" i="27"/>
  <c r="G804" i="27"/>
  <c r="G803" i="27"/>
  <c r="G802" i="27"/>
  <c r="G801" i="27"/>
  <c r="G800" i="27" l="1"/>
  <c r="G21" i="1" s="1"/>
  <c r="G20" i="1" s="1"/>
  <c r="A571" i="27"/>
  <c r="A572" i="27" l="1"/>
  <c r="G121" i="27"/>
  <c r="G39" i="27"/>
  <c r="G41" i="27"/>
  <c r="G13" i="27"/>
  <c r="G12" i="27"/>
  <c r="G11" i="27"/>
  <c r="G10" i="27"/>
  <c r="G9" i="27"/>
  <c r="G8" i="27"/>
  <c r="G7" i="27"/>
  <c r="G6" i="27"/>
  <c r="G38" i="27"/>
  <c r="G37" i="27"/>
  <c r="G36" i="27"/>
  <c r="G35" i="27"/>
  <c r="G34" i="27"/>
  <c r="G33" i="27"/>
  <c r="G32" i="27"/>
  <c r="G31" i="27"/>
  <c r="G30" i="27"/>
  <c r="G29" i="27"/>
  <c r="G28" i="27"/>
  <c r="G27" i="27"/>
  <c r="G26" i="27"/>
  <c r="G25" i="27"/>
  <c r="G5" i="27" l="1"/>
  <c r="A573" i="27"/>
  <c r="A574" i="27" l="1"/>
  <c r="G227" i="27"/>
  <c r="G226" i="27"/>
  <c r="G225" i="27"/>
  <c r="G224" i="27"/>
  <c r="G223" i="27"/>
  <c r="G222" i="27"/>
  <c r="G221" i="27"/>
  <c r="G220" i="27"/>
  <c r="G219" i="27"/>
  <c r="G218" i="27"/>
  <c r="G217" i="27"/>
  <c r="G215" i="27"/>
  <c r="G214" i="27"/>
  <c r="G212" i="27"/>
  <c r="G211" i="27"/>
  <c r="G210" i="27"/>
  <c r="G209" i="27"/>
  <c r="G208" i="27"/>
  <c r="G207" i="27"/>
  <c r="G206" i="27"/>
  <c r="G205" i="27"/>
  <c r="G204" i="27"/>
  <c r="G203" i="27"/>
  <c r="G202" i="27"/>
  <c r="G200" i="27"/>
  <c r="G199" i="27"/>
  <c r="G198" i="27"/>
  <c r="G197" i="27"/>
  <c r="G196" i="27"/>
  <c r="G195" i="27"/>
  <c r="G194" i="27"/>
  <c r="G193" i="27"/>
  <c r="G191" i="27"/>
  <c r="G190" i="27"/>
  <c r="G188" i="27"/>
  <c r="G187" i="27"/>
  <c r="G186" i="27"/>
  <c r="G185" i="27"/>
  <c r="G184" i="27"/>
  <c r="G183" i="27"/>
  <c r="G182" i="27"/>
  <c r="G181" i="27"/>
  <c r="G180" i="27"/>
  <c r="G177" i="27"/>
  <c r="G176" i="27"/>
  <c r="G175" i="27"/>
  <c r="G174" i="27"/>
  <c r="G173" i="27"/>
  <c r="G172" i="27"/>
  <c r="G170" i="27"/>
  <c r="G169" i="27"/>
  <c r="G168" i="27"/>
  <c r="G167" i="27"/>
  <c r="G165" i="27"/>
  <c r="G164" i="27"/>
  <c r="G163" i="27"/>
  <c r="G162" i="27"/>
  <c r="G161" i="27"/>
  <c r="G158" i="27"/>
  <c r="G157" i="27"/>
  <c r="G156" i="27"/>
  <c r="G155" i="27"/>
  <c r="G154" i="27"/>
  <c r="G153" i="27"/>
  <c r="G152" i="27"/>
  <c r="G151" i="27"/>
  <c r="G150" i="27"/>
  <c r="G148" i="27"/>
  <c r="G147" i="27"/>
  <c r="G145" i="27"/>
  <c r="G144" i="27"/>
  <c r="G143" i="27"/>
  <c r="G142" i="27"/>
  <c r="G141" i="27"/>
  <c r="G140" i="27"/>
  <c r="G139" i="27"/>
  <c r="G138" i="27"/>
  <c r="G137" i="27"/>
  <c r="G136" i="27"/>
  <c r="G135" i="27"/>
  <c r="G134" i="27"/>
  <c r="G132" i="27"/>
  <c r="G131" i="27"/>
  <c r="G130" i="27"/>
  <c r="G128" i="27"/>
  <c r="G127" i="27"/>
  <c r="G125" i="27"/>
  <c r="G124" i="27"/>
  <c r="G120" i="27"/>
  <c r="G119" i="27"/>
  <c r="G118" i="27"/>
  <c r="G117" i="27"/>
  <c r="G115" i="27"/>
  <c r="G114" i="27"/>
  <c r="G123" i="27" l="1"/>
  <c r="G171" i="27"/>
  <c r="G113" i="27"/>
  <c r="G160" i="27"/>
  <c r="G116" i="27"/>
  <c r="G166" i="27"/>
  <c r="A575" i="27"/>
  <c r="G126" i="27"/>
  <c r="G146" i="27"/>
  <c r="G213" i="27"/>
  <c r="G189" i="27"/>
  <c r="G216" i="27"/>
  <c r="G201" i="27"/>
  <c r="G192" i="27"/>
  <c r="G179" i="27"/>
  <c r="G129" i="27"/>
  <c r="G133" i="27"/>
  <c r="G149" i="27"/>
  <c r="G122" i="27" l="1"/>
  <c r="G178" i="27"/>
  <c r="A576" i="27"/>
  <c r="G761" i="27"/>
  <c r="G760" i="27"/>
  <c r="G755" i="27"/>
  <c r="G754" i="27"/>
  <c r="G753" i="27"/>
  <c r="G752" i="27"/>
  <c r="G751" i="27"/>
  <c r="G750" i="27"/>
  <c r="G749" i="27"/>
  <c r="G748" i="27"/>
  <c r="G747" i="27"/>
  <c r="G746" i="27"/>
  <c r="G745" i="27"/>
  <c r="G743" i="27"/>
  <c r="G742" i="27"/>
  <c r="G741" i="27"/>
  <c r="G740" i="27"/>
  <c r="G739" i="27"/>
  <c r="G738" i="27"/>
  <c r="G737" i="27"/>
  <c r="G736" i="27"/>
  <c r="G735" i="27"/>
  <c r="G733" i="27"/>
  <c r="G732" i="27"/>
  <c r="G731" i="27"/>
  <c r="G729" i="27"/>
  <c r="G728" i="27"/>
  <c r="G727" i="27"/>
  <c r="G726" i="27"/>
  <c r="G725" i="27"/>
  <c r="G724" i="27"/>
  <c r="G723" i="27"/>
  <c r="G722" i="27"/>
  <c r="G721" i="27"/>
  <c r="G720" i="27"/>
  <c r="G719" i="27"/>
  <c r="G716" i="27"/>
  <c r="G715" i="27"/>
  <c r="G714" i="27"/>
  <c r="G713" i="27"/>
  <c r="G712" i="27"/>
  <c r="G711" i="27"/>
  <c r="G710" i="27"/>
  <c r="G708" i="27"/>
  <c r="G707" i="27"/>
  <c r="G706" i="27"/>
  <c r="G705" i="27"/>
  <c r="G704" i="27"/>
  <c r="G703" i="27"/>
  <c r="G702" i="27"/>
  <c r="G700" i="27"/>
  <c r="G699" i="27"/>
  <c r="G698" i="27"/>
  <c r="G697" i="27"/>
  <c r="G695" i="27"/>
  <c r="G694" i="27"/>
  <c r="G693" i="27"/>
  <c r="G692" i="27"/>
  <c r="G691" i="27"/>
  <c r="G690" i="27"/>
  <c r="G689" i="27"/>
  <c r="G688" i="27"/>
  <c r="G687" i="27"/>
  <c r="G686" i="27"/>
  <c r="G685" i="27"/>
  <c r="G684" i="27"/>
  <c r="G683" i="27"/>
  <c r="G682" i="27"/>
  <c r="G681" i="27"/>
  <c r="G680" i="27"/>
  <c r="G679" i="27"/>
  <c r="G678" i="27"/>
  <c r="G676" i="27"/>
  <c r="G675" i="27"/>
  <c r="G673" i="27"/>
  <c r="G672" i="27"/>
  <c r="G671" i="27"/>
  <c r="G670" i="27"/>
  <c r="G669" i="27"/>
  <c r="G668" i="27"/>
  <c r="G667" i="27"/>
  <c r="G666" i="27"/>
  <c r="G665" i="27"/>
  <c r="G664" i="27"/>
  <c r="G663" i="27"/>
  <c r="G662" i="27"/>
  <c r="G661" i="27"/>
  <c r="E660" i="27"/>
  <c r="G660" i="27" s="1"/>
  <c r="G657" i="27"/>
  <c r="G656" i="27"/>
  <c r="G655" i="27"/>
  <c r="G654" i="27"/>
  <c r="G653" i="27"/>
  <c r="G652" i="27"/>
  <c r="G651" i="27"/>
  <c r="G650" i="27"/>
  <c r="G649" i="27"/>
  <c r="G648" i="27"/>
  <c r="G647" i="27"/>
  <c r="G646" i="27"/>
  <c r="G645" i="27"/>
  <c r="G644" i="27"/>
  <c r="G643" i="27"/>
  <c r="G642" i="27"/>
  <c r="G641" i="27"/>
  <c r="G640" i="27"/>
  <c r="G639" i="27"/>
  <c r="G638" i="27"/>
  <c r="G637" i="27"/>
  <c r="G636" i="27"/>
  <c r="G635" i="27"/>
  <c r="G634" i="27"/>
  <c r="G633" i="27"/>
  <c r="G632" i="27"/>
  <c r="G631" i="27"/>
  <c r="G630" i="27"/>
  <c r="G629" i="27"/>
  <c r="G759" i="27" l="1"/>
  <c r="G112" i="27"/>
  <c r="G7" i="1" s="1"/>
  <c r="G6" i="1" s="1"/>
  <c r="G159" i="27"/>
  <c r="G10" i="1" s="1"/>
  <c r="A577" i="27"/>
  <c r="G677" i="27"/>
  <c r="G717" i="27"/>
  <c r="G701" i="27"/>
  <c r="G734" i="27"/>
  <c r="G674" i="27"/>
  <c r="G709" i="27"/>
  <c r="G744" i="27"/>
  <c r="G730" i="27"/>
  <c r="G696" i="27"/>
  <c r="G625" i="27" l="1"/>
  <c r="G17" i="1" s="1"/>
  <c r="A578" i="27"/>
  <c r="G624" i="27"/>
  <c r="G623" i="27" s="1"/>
  <c r="G622" i="27"/>
  <c r="G621" i="27"/>
  <c r="G620" i="27"/>
  <c r="G619" i="27"/>
  <c r="G618" i="27"/>
  <c r="G617" i="27"/>
  <c r="G616" i="27"/>
  <c r="G615" i="27"/>
  <c r="G614" i="27"/>
  <c r="G613" i="27"/>
  <c r="G612" i="27"/>
  <c r="G611" i="27"/>
  <c r="G610" i="27"/>
  <c r="G609" i="27"/>
  <c r="G607" i="27"/>
  <c r="G606" i="27"/>
  <c r="G605" i="27"/>
  <c r="G604" i="27"/>
  <c r="G603" i="27"/>
  <c r="G601" i="27"/>
  <c r="G599" i="27"/>
  <c r="G598" i="27"/>
  <c r="G597" i="27"/>
  <c r="G596" i="27"/>
  <c r="G595" i="27"/>
  <c r="G594" i="27"/>
  <c r="G593" i="27"/>
  <c r="G592" i="27"/>
  <c r="G591" i="27"/>
  <c r="G590" i="27"/>
  <c r="G589" i="27"/>
  <c r="G588" i="27"/>
  <c r="G587" i="27"/>
  <c r="G586" i="27"/>
  <c r="G584" i="27"/>
  <c r="G583" i="27"/>
  <c r="G582" i="27"/>
  <c r="G579" i="27"/>
  <c r="G578" i="27"/>
  <c r="G577" i="27"/>
  <c r="G576" i="27"/>
  <c r="G575" i="27"/>
  <c r="G574" i="27"/>
  <c r="G573" i="27"/>
  <c r="G572" i="27"/>
  <c r="G571" i="27"/>
  <c r="G570" i="27"/>
  <c r="G569" i="27"/>
  <c r="G568" i="27"/>
  <c r="G567" i="27"/>
  <c r="G566" i="27"/>
  <c r="G565" i="27"/>
  <c r="G564" i="27"/>
  <c r="G563" i="27"/>
  <c r="G562" i="27"/>
  <c r="G561" i="27"/>
  <c r="G560" i="27"/>
  <c r="G559" i="27"/>
  <c r="G558" i="27"/>
  <c r="G557" i="27"/>
  <c r="G556" i="27"/>
  <c r="G555" i="27"/>
  <c r="G554" i="27"/>
  <c r="G553" i="27"/>
  <c r="G552" i="27"/>
  <c r="G551" i="27"/>
  <c r="G550" i="27"/>
  <c r="G549" i="27"/>
  <c r="G548" i="27"/>
  <c r="G547" i="27"/>
  <c r="G546" i="27"/>
  <c r="G545" i="27"/>
  <c r="G544" i="27"/>
  <c r="G543" i="27"/>
  <c r="G542" i="27"/>
  <c r="G541" i="27"/>
  <c r="G540" i="27"/>
  <c r="G539" i="27"/>
  <c r="G538" i="27"/>
  <c r="G537" i="27"/>
  <c r="G536" i="27"/>
  <c r="G535" i="27"/>
  <c r="G534" i="27"/>
  <c r="G533" i="27"/>
  <c r="G532" i="27"/>
  <c r="G531" i="27"/>
  <c r="G530" i="27"/>
  <c r="G529" i="27"/>
  <c r="G528" i="27"/>
  <c r="G527" i="27"/>
  <c r="G526" i="27"/>
  <c r="G525" i="27"/>
  <c r="G524" i="27"/>
  <c r="G523" i="27"/>
  <c r="G522" i="27"/>
  <c r="G521" i="27"/>
  <c r="G520" i="27"/>
  <c r="G519" i="27"/>
  <c r="G518" i="27"/>
  <c r="G517" i="27"/>
  <c r="G516" i="27"/>
  <c r="G515" i="27"/>
  <c r="G514" i="27"/>
  <c r="G513" i="27"/>
  <c r="G512" i="27"/>
  <c r="G511" i="27"/>
  <c r="G510" i="27"/>
  <c r="G509" i="27"/>
  <c r="G508" i="27"/>
  <c r="G507" i="27"/>
  <c r="G506" i="27"/>
  <c r="G505" i="27"/>
  <c r="G504" i="27"/>
  <c r="G503" i="27"/>
  <c r="G502" i="27"/>
  <c r="G501" i="27"/>
  <c r="G500" i="27"/>
  <c r="G499" i="27"/>
  <c r="G498" i="27"/>
  <c r="G497" i="27"/>
  <c r="G496" i="27"/>
  <c r="G495" i="27"/>
  <c r="G494" i="27"/>
  <c r="G493" i="27"/>
  <c r="G491" i="27"/>
  <c r="G490" i="27" s="1"/>
  <c r="G492" i="27" l="1"/>
  <c r="G585" i="27"/>
  <c r="A579" i="27"/>
  <c r="G488" i="27" l="1"/>
  <c r="G16" i="1" s="1"/>
  <c r="A580" i="27"/>
  <c r="A581" i="27" l="1"/>
  <c r="G487" i="27"/>
  <c r="G486" i="27"/>
  <c r="G484" i="27"/>
  <c r="G483" i="27"/>
  <c r="G482" i="27"/>
  <c r="G481" i="27"/>
  <c r="G480" i="27"/>
  <c r="G478" i="27"/>
  <c r="G477" i="27"/>
  <c r="G476" i="27"/>
  <c r="G475" i="27"/>
  <c r="G474" i="27"/>
  <c r="G473" i="27"/>
  <c r="G472" i="27"/>
  <c r="G471" i="27"/>
  <c r="G470" i="27"/>
  <c r="G469" i="27"/>
  <c r="G468" i="27"/>
  <c r="G467" i="27"/>
  <c r="G466" i="27"/>
  <c r="G465" i="27"/>
  <c r="G464" i="27"/>
  <c r="G463" i="27"/>
  <c r="G462" i="27"/>
  <c r="G461" i="27"/>
  <c r="G460" i="27"/>
  <c r="G459" i="27"/>
  <c r="G458" i="27"/>
  <c r="G457" i="27"/>
  <c r="G456" i="27"/>
  <c r="G455" i="27"/>
  <c r="G454" i="27"/>
  <c r="G453" i="27"/>
  <c r="G452" i="27"/>
  <c r="G450" i="27"/>
  <c r="G449" i="27"/>
  <c r="G448" i="27"/>
  <c r="G447" i="27"/>
  <c r="G446" i="27"/>
  <c r="G445" i="27"/>
  <c r="G444" i="27"/>
  <c r="G443" i="27"/>
  <c r="G442" i="27"/>
  <c r="G441" i="27"/>
  <c r="G440" i="27"/>
  <c r="G438" i="27"/>
  <c r="G437" i="27"/>
  <c r="G436" i="27"/>
  <c r="G435" i="27"/>
  <c r="G434" i="27"/>
  <c r="G433" i="27"/>
  <c r="G432" i="27"/>
  <c r="G431" i="27"/>
  <c r="G430" i="27"/>
  <c r="G429" i="27"/>
  <c r="G428" i="27"/>
  <c r="G427" i="27"/>
  <c r="G426" i="27"/>
  <c r="G425" i="27"/>
  <c r="G424" i="27"/>
  <c r="G423" i="27"/>
  <c r="G422" i="27"/>
  <c r="G421" i="27"/>
  <c r="G420" i="27"/>
  <c r="G419" i="27"/>
  <c r="G418" i="27"/>
  <c r="G417" i="27"/>
  <c r="G416" i="27"/>
  <c r="G415" i="27"/>
  <c r="G414" i="27"/>
  <c r="G413" i="27"/>
  <c r="G410" i="27"/>
  <c r="G409" i="27"/>
  <c r="G408" i="27"/>
  <c r="G407" i="27"/>
  <c r="G406" i="27"/>
  <c r="G404" i="27"/>
  <c r="G403" i="27"/>
  <c r="G402" i="27"/>
  <c r="G401" i="27"/>
  <c r="G400" i="27"/>
  <c r="G399" i="27"/>
  <c r="G398" i="27"/>
  <c r="G397" i="27"/>
  <c r="G396" i="27"/>
  <c r="G395" i="27"/>
  <c r="G394" i="27"/>
  <c r="G393" i="27"/>
  <c r="G392" i="27"/>
  <c r="G391" i="27"/>
  <c r="G390" i="27"/>
  <c r="G389" i="27"/>
  <c r="G388" i="27"/>
  <c r="G387" i="27"/>
  <c r="G386" i="27"/>
  <c r="G385" i="27"/>
  <c r="G384" i="27"/>
  <c r="G383" i="27"/>
  <c r="G382" i="27"/>
  <c r="G381" i="27"/>
  <c r="G380" i="27"/>
  <c r="G379" i="27"/>
  <c r="G378" i="27"/>
  <c r="G377" i="27"/>
  <c r="G376" i="27"/>
  <c r="G375" i="27"/>
  <c r="G374" i="27"/>
  <c r="G373" i="27"/>
  <c r="G372" i="27"/>
  <c r="G371" i="27"/>
  <c r="G367" i="27"/>
  <c r="G365" i="27"/>
  <c r="G364" i="27"/>
  <c r="G363" i="27"/>
  <c r="G362" i="27"/>
  <c r="G361" i="27"/>
  <c r="G360" i="27"/>
  <c r="G358" i="27"/>
  <c r="G357" i="27"/>
  <c r="G355" i="27"/>
  <c r="G354" i="27"/>
  <c r="G352" i="27"/>
  <c r="G351" i="27"/>
  <c r="G350" i="27"/>
  <c r="G348" i="27"/>
  <c r="G347" i="27"/>
  <c r="G346" i="27"/>
  <c r="G345" i="27"/>
  <c r="G344" i="27"/>
  <c r="G342" i="27"/>
  <c r="G341" i="27" s="1"/>
  <c r="G339" i="27"/>
  <c r="G338" i="27"/>
  <c r="G337" i="27"/>
  <c r="G336" i="27"/>
  <c r="G334" i="27"/>
  <c r="G333" i="27" s="1"/>
  <c r="G332" i="27"/>
  <c r="G331" i="27"/>
  <c r="G330" i="27"/>
  <c r="G329" i="27"/>
  <c r="G328" i="27"/>
  <c r="G327" i="27"/>
  <c r="G326" i="27"/>
  <c r="G325" i="27"/>
  <c r="G324" i="27"/>
  <c r="G323" i="27"/>
  <c r="G322" i="27"/>
  <c r="G320" i="27"/>
  <c r="G319" i="27"/>
  <c r="G318" i="27"/>
  <c r="G317" i="27"/>
  <c r="G316" i="27"/>
  <c r="G315" i="27"/>
  <c r="G313" i="27"/>
  <c r="G312" i="27"/>
  <c r="G311" i="27"/>
  <c r="G310" i="27"/>
  <c r="G309" i="27"/>
  <c r="G308" i="27"/>
  <c r="G307" i="27"/>
  <c r="G306" i="27"/>
  <c r="G304" i="27"/>
  <c r="G303" i="27"/>
  <c r="G302" i="27"/>
  <c r="G300" i="27"/>
  <c r="G299" i="27"/>
  <c r="G298" i="27"/>
  <c r="G296" i="27"/>
  <c r="G295" i="27"/>
  <c r="G293" i="27"/>
  <c r="G292" i="27"/>
  <c r="G291" i="27"/>
  <c r="G290" i="27"/>
  <c r="G287" i="27"/>
  <c r="G286" i="27"/>
  <c r="G284" i="27"/>
  <c r="G283" i="27" s="1"/>
  <c r="G282" i="27"/>
  <c r="G281" i="27" s="1"/>
  <c r="G280" i="27"/>
  <c r="G279" i="27" s="1"/>
  <c r="G278" i="27"/>
  <c r="G277" i="27"/>
  <c r="G276" i="27"/>
  <c r="G275" i="27"/>
  <c r="G274" i="27"/>
  <c r="G272" i="27"/>
  <c r="G15" i="1" l="1"/>
  <c r="G366" i="27"/>
  <c r="G359" i="27"/>
  <c r="A582" i="27"/>
  <c r="G297" i="27"/>
  <c r="G349" i="27"/>
  <c r="G343" i="27"/>
  <c r="G314" i="27"/>
  <c r="G301" i="27"/>
  <c r="G305" i="27"/>
  <c r="G273" i="27"/>
  <c r="G321" i="27"/>
  <c r="G439" i="27"/>
  <c r="G405" i="27"/>
  <c r="G479" i="27"/>
  <c r="G285" i="27"/>
  <c r="G411" i="27"/>
  <c r="G369" i="27"/>
  <c r="G335" i="27"/>
  <c r="G485" i="27"/>
  <c r="G451" i="27"/>
  <c r="G271" i="27"/>
  <c r="G289" i="27"/>
  <c r="G353" i="27"/>
  <c r="G356" i="27"/>
  <c r="G294" i="27"/>
  <c r="G14" i="1" l="1"/>
  <c r="A583" i="27"/>
  <c r="G340" i="27"/>
  <c r="G270" i="27"/>
  <c r="G288" i="27"/>
  <c r="G269" i="27" l="1"/>
  <c r="A584" i="27"/>
  <c r="G111" i="27"/>
  <c r="G110" i="27"/>
  <c r="G109" i="27"/>
  <c r="G108" i="27"/>
  <c r="G107" i="27"/>
  <c r="G106" i="27"/>
  <c r="G105" i="27"/>
  <c r="G104" i="27"/>
  <c r="G103" i="27"/>
  <c r="G102" i="27"/>
  <c r="G101" i="27"/>
  <c r="G100" i="27"/>
  <c r="G99" i="27"/>
  <c r="G98" i="27"/>
  <c r="G97" i="27"/>
  <c r="G96" i="27"/>
  <c r="G95" i="27"/>
  <c r="G94" i="27"/>
  <c r="G93" i="27"/>
  <c r="G92" i="27"/>
  <c r="G91" i="27"/>
  <c r="G90" i="27"/>
  <c r="G89" i="27"/>
  <c r="G88" i="27"/>
  <c r="G87" i="27"/>
  <c r="G86" i="27"/>
  <c r="G85" i="27"/>
  <c r="G84" i="27"/>
  <c r="G83" i="27"/>
  <c r="G82" i="27"/>
  <c r="G81" i="27"/>
  <c r="G80" i="27"/>
  <c r="G79" i="27"/>
  <c r="G78" i="27"/>
  <c r="G77" i="27"/>
  <c r="G76" i="27"/>
  <c r="G75" i="27"/>
  <c r="G73" i="27"/>
  <c r="G72" i="27"/>
  <c r="G71" i="27"/>
  <c r="G70" i="27"/>
  <c r="G69" i="27"/>
  <c r="G68" i="27"/>
  <c r="G67" i="27"/>
  <c r="G66" i="27"/>
  <c r="G65" i="27"/>
  <c r="G64" i="27"/>
  <c r="G63" i="27"/>
  <c r="G62" i="27"/>
  <c r="G61" i="27"/>
  <c r="G60" i="27"/>
  <c r="G59" i="27"/>
  <c r="G58" i="27"/>
  <c r="G57" i="27"/>
  <c r="G56" i="27"/>
  <c r="G55" i="27"/>
  <c r="G54" i="27"/>
  <c r="G53" i="27"/>
  <c r="G52" i="27"/>
  <c r="G51" i="27"/>
  <c r="G50" i="27"/>
  <c r="G49" i="27"/>
  <c r="G48" i="27"/>
  <c r="G47" i="27"/>
  <c r="G46" i="27"/>
  <c r="G45" i="27"/>
  <c r="G44" i="27"/>
  <c r="G43" i="27"/>
  <c r="G24" i="27"/>
  <c r="G23" i="27"/>
  <c r="G22" i="27"/>
  <c r="G21" i="27"/>
  <c r="G20" i="27"/>
  <c r="G19" i="27"/>
  <c r="G18" i="27"/>
  <c r="G17" i="27"/>
  <c r="G16" i="27"/>
  <c r="G15" i="27"/>
  <c r="A6" i="27"/>
  <c r="G13" i="1" l="1"/>
  <c r="G12" i="1" s="1"/>
  <c r="G42" i="27"/>
  <c r="G14" i="27"/>
  <c r="G74" i="27"/>
  <c r="G4" i="27" l="1"/>
  <c r="G9" i="1" s="1"/>
  <c r="A7" i="27"/>
  <c r="A8" i="27" l="1"/>
  <c r="A9" i="27" s="1"/>
  <c r="A10" i="27" l="1"/>
  <c r="A11" i="27" l="1"/>
  <c r="E268" i="27"/>
  <c r="G268" i="27" s="1"/>
  <c r="G267" i="27"/>
  <c r="G266" i="27"/>
  <c r="E265" i="27"/>
  <c r="G265" i="27" s="1"/>
  <c r="G264" i="27"/>
  <c r="G263" i="27"/>
  <c r="G262" i="27"/>
  <c r="G261" i="27"/>
  <c r="G260" i="27"/>
  <c r="G259" i="27"/>
  <c r="G258" i="27"/>
  <c r="G257" i="27"/>
  <c r="E256" i="27"/>
  <c r="G256" i="27" s="1"/>
  <c r="G254" i="27"/>
  <c r="G253" i="27"/>
  <c r="G252" i="27"/>
  <c r="G251" i="27"/>
  <c r="G250" i="27"/>
  <c r="G249" i="27"/>
  <c r="G248" i="27"/>
  <c r="E247" i="27"/>
  <c r="G247" i="27" s="1"/>
  <c r="E246" i="27"/>
  <c r="G246" i="27" s="1"/>
  <c r="A246" i="27"/>
  <c r="E245" i="27"/>
  <c r="G245" i="27" s="1"/>
  <c r="E243" i="27"/>
  <c r="G243" i="27" s="1"/>
  <c r="G241" i="27"/>
  <c r="G240" i="27"/>
  <c r="G237" i="27"/>
  <c r="E239" i="27"/>
  <c r="G239" i="27" s="1"/>
  <c r="G235" i="27"/>
  <c r="E234" i="27"/>
  <c r="G234" i="27" s="1"/>
  <c r="G232" i="27"/>
  <c r="G231" i="27"/>
  <c r="G230" i="27"/>
  <c r="G229" i="27" l="1"/>
  <c r="G244" i="27"/>
  <c r="G255" i="27"/>
  <c r="A12" i="27"/>
  <c r="A13" i="27" s="1"/>
  <c r="A247" i="27"/>
  <c r="A248" i="27" s="1"/>
  <c r="G242" i="27"/>
  <c r="G238" i="27" s="1"/>
  <c r="G236" i="27"/>
  <c r="G233" i="27" s="1"/>
  <c r="G228" i="27" l="1"/>
  <c r="G11" i="1" s="1"/>
  <c r="A249" i="27"/>
  <c r="A250" i="27" l="1"/>
  <c r="A251" i="27" s="1"/>
  <c r="G799" i="27"/>
  <c r="G798" i="27"/>
  <c r="G797" i="27"/>
  <c r="G796" i="27"/>
  <c r="G795" i="27"/>
  <c r="G794" i="27"/>
  <c r="G793" i="27"/>
  <c r="G792" i="27"/>
  <c r="G791" i="27"/>
  <c r="G790" i="27"/>
  <c r="G789" i="27"/>
  <c r="G788" i="27"/>
  <c r="G787" i="27"/>
  <c r="G786" i="27"/>
  <c r="G785" i="27"/>
  <c r="G784" i="27"/>
  <c r="G783" i="27"/>
  <c r="G782" i="27"/>
  <c r="G781" i="27"/>
  <c r="G780" i="27"/>
  <c r="G779" i="27"/>
  <c r="G778" i="27"/>
  <c r="G777" i="27"/>
  <c r="G776" i="27"/>
  <c r="G775" i="27"/>
  <c r="G774" i="27"/>
  <c r="G773" i="27"/>
  <c r="G772" i="27"/>
  <c r="G771" i="27"/>
  <c r="G770" i="27"/>
  <c r="G769" i="27"/>
  <c r="G768" i="27"/>
  <c r="G767" i="27"/>
  <c r="G766" i="27"/>
  <c r="G765" i="27"/>
  <c r="G764" i="27"/>
  <c r="G763" i="27"/>
  <c r="G762" i="27" l="1"/>
  <c r="A252" i="27"/>
  <c r="A253" i="27" s="1"/>
  <c r="A254" i="27" s="1"/>
  <c r="G19" i="1" l="1"/>
  <c r="G18" i="1" s="1"/>
  <c r="G8" i="1"/>
  <c r="G25" i="1" l="1"/>
  <c r="G27" i="1" l="1"/>
  <c r="G28" i="1" s="1"/>
</calcChain>
</file>

<file path=xl/sharedStrings.xml><?xml version="1.0" encoding="utf-8"?>
<sst xmlns="http://schemas.openxmlformats.org/spreadsheetml/2006/main" count="1645" uniqueCount="905">
  <si>
    <t>DDV 22%</t>
  </si>
  <si>
    <t>EM</t>
  </si>
  <si>
    <t>Post.</t>
  </si>
  <si>
    <t>Opis postavke</t>
  </si>
  <si>
    <t>Količina</t>
  </si>
  <si>
    <t>Cena/EM</t>
  </si>
  <si>
    <t>Skupaj</t>
  </si>
  <si>
    <t>0/2 TIRI IN TIRNE NAPRAVE</t>
  </si>
  <si>
    <t>1/1 PODHOD IN NADSTREŠKI</t>
  </si>
  <si>
    <t>2/3 UREDITEV PARKIRIŠČA</t>
  </si>
  <si>
    <t>3/1 ELEKTRIČNA VOZNA MREŽA</t>
  </si>
  <si>
    <t>3/2 ZUNANJA RAZSVETLJAVA</t>
  </si>
  <si>
    <t>3/3 ZAŠČITA IN PRESTAVITEV SV IN TK NAPRAV</t>
  </si>
  <si>
    <t>11/3 INFORMACIJSKE OZNAKE IN OPREMA</t>
  </si>
  <si>
    <t>0/2 TIRNE NAPRAVE</t>
  </si>
  <si>
    <t>3/5 TK NAPRAVE</t>
  </si>
  <si>
    <t>Opomba</t>
  </si>
  <si>
    <t>2/1 NAČRT PODHODA</t>
  </si>
  <si>
    <t>m</t>
  </si>
  <si>
    <t>kos</t>
  </si>
  <si>
    <t>kpl</t>
  </si>
  <si>
    <t>1.1. Preddela</t>
  </si>
  <si>
    <t>Zakoličba z zavarovanjem, priprava prečnih profilov in druga geodetska dela</t>
  </si>
  <si>
    <t>1.2 Temelji drogov</t>
  </si>
  <si>
    <t>1.3 Temelji dvojnih sider</t>
  </si>
  <si>
    <t>1.4 Temelji enojnih sider</t>
  </si>
  <si>
    <t>1.5 Sanacija obstoječih temeljev</t>
  </si>
  <si>
    <t>Sanacija obstoječih tipskih temeljev drogov vozne mreže: Postavka zajema odklesanje površine obstoječega temelja do zdravega betona (predvidoma cca 200 mm), izdelavo izvrtin za armaturo in armaturo, čiščenje površine temelja s peskanjem ali vodnim curkom pod pritiskom in nanos premaza za spoj obstoječega in novega betona, dobetoniranje temelja do kote GRP ter delno antikorozijsko zaščito dela droga, ki bo zalit v povišani temelj in izvedbo trajno elastičnega stika med drogom in temeljem, izvedba po priloženi risbi.</t>
  </si>
  <si>
    <t>1.6 Ostala gradbena dela</t>
  </si>
  <si>
    <t>Izvedba zavarovanja tirne grede pri izkopu za temelj.</t>
  </si>
  <si>
    <t>2. MONTAŽNA DELA</t>
  </si>
  <si>
    <t>2.1 Dobava drogov</t>
  </si>
  <si>
    <t>LS14LA-vp.</t>
  </si>
  <si>
    <t>LS14LA-vp. skrajšani</t>
  </si>
  <si>
    <t>LS16LA-vp.</t>
  </si>
  <si>
    <t>Končna regulacija drogov po vertikali po obremenitvi le teh.</t>
  </si>
  <si>
    <t>2.2 Dobava in namestitev nosilcev, nosilne in poligonacijske opreme vodov</t>
  </si>
  <si>
    <t>Nosilec enega voznega voda nad enim tirom.</t>
  </si>
  <si>
    <t>Nosilec dveh voznih vodov nad dvema tiroma.</t>
  </si>
  <si>
    <t>2.3 Zatezna oprema vodov</t>
  </si>
  <si>
    <t>Čvrsta točka polnokompenzirane vozne mreže 170 mm² kompletno.</t>
  </si>
  <si>
    <t>Čvrsta točka polnokompenzirane vozne mreže 320 mm² kompletno.</t>
  </si>
  <si>
    <t>Čvrsta točka polnokompenzirane vozne mreže 320 mm² izvedena z dvostranskim križanjem vrvi čvrste točke preko eneg tira kompletno.</t>
  </si>
  <si>
    <t>2.4 Dobava opreme in izvedba sidranja drogov</t>
  </si>
  <si>
    <t>Sidranje droga z enojnim sidrom (izolirni člen).</t>
  </si>
  <si>
    <t>Sidranje droga z dvojnim sidrom (izolirni člen).</t>
  </si>
  <si>
    <t>Sidranje droga v skrajšani drog.</t>
  </si>
  <si>
    <t>2.5 Dobava in namestitev vodov</t>
  </si>
  <si>
    <t>Dobava in namestitev voznega voda 320 mm²  z obešalkami in tokovnimi vezmi v polnokompezirani izvedbi (kompletno).</t>
  </si>
  <si>
    <t>km</t>
  </si>
  <si>
    <t>Vpetje obstoječega voznega voda  170 mm² na novi opremi za nošenje in poligonacijo.</t>
  </si>
  <si>
    <t>Izvedba električnih vezi (2x150 mm²) med prečno vezjo in VV 320 mm².</t>
  </si>
  <si>
    <t>Prečna vez 2 x 150 mm² preko treh tirov (l=22m).</t>
  </si>
  <si>
    <t>Ločitev zaščitne vrvi FeZn 70 mm² z vgradnjo izolatorjev.</t>
  </si>
  <si>
    <t>Natančen pregled lege voznih vodov (poligonacije) nad novimi tiri in smerna ter višinska regulacija le teh po vsaki od treh predvidenih regulacij tirov (trojna dolžina novih in reguliranih tirov).</t>
  </si>
  <si>
    <t>Meritve temeljnih geometrijskih lastnosti voznih vodov (višina in gradient pri spremembah le te, poligonacija, varnostne razdalje na objektih, lega nosilcev VV glede na temperaturo okolice, lega uteži ali vzmeti zateznih naprav glede na temperaturo okolice, razdalja drogov od osi tira).</t>
  </si>
  <si>
    <t>2.6 Dobava in namestitev opreme povratnega voda</t>
  </si>
  <si>
    <t>Izvedba električnih vezi na kretnici (4 x 120  mm² izol.) na glavnem tiru.</t>
  </si>
  <si>
    <t>Zaščitna vez med vsemi tirnicami dveh postajnih tirov izvedena z jekleno pocinkano izolirano vrvjo 70 mm² delno v alkaten cevi.</t>
  </si>
  <si>
    <t>Zaščitna vez med vsemi tirnicami treh postajnih tirov izvedena z jekleno pocinkano izolirano vrvjo 70 mm² delno v alkaten cevi.</t>
  </si>
  <si>
    <t>Zaščitna vez med vsemi tirnicami treh postajnih tirov izvedena z jekleno pocinkano izolirano vrvjo 70 mm² delno v alkaten cevi tudi pod peronom.</t>
  </si>
  <si>
    <t>Bakrena tirna vezica 50 mm² privarjena na tirnico.</t>
  </si>
  <si>
    <t>Kontinuitetna vez tirnice iz dveh izoliranih bakrenih vrvi 120 mm², vez se namesti v času odstranitve tira, pred vstavljanjem provizorija in pred odstranitvijo le tega.</t>
  </si>
  <si>
    <t>2.7 Dobava in namestitev zaščitne in opozorilne opreme</t>
  </si>
  <si>
    <t>Dobava in namestitev FeZn zaščitne vrvi 1 x 70 mm² kompletno s pritrdilnim materialom.</t>
  </si>
  <si>
    <t>Spajanje FeZn zaščitne vrvi 70 mm2 na obstoječo zaščitno vrv kompletno s spojnim materialom.</t>
  </si>
  <si>
    <t>Določitev mikrolokacije ozemljil.</t>
  </si>
  <si>
    <t>Izvedba paličnega ozemljila z vrtanjem in vstavljanjem cevi φ 51mm ter polnila, debeline stene minimalno 4 mm in dolžine 3 m iz nerjavečega jekla v kvaliteti A4, kompletno s priključnim materialom.</t>
  </si>
  <si>
    <t>lzdelava kabelskega jaška iz betonske cevi premera 30 cm in dolžine 50 cm s tipskim betonskim pokrovom za cevno ozemljilo nameščeno na utrjeni površini, ali premikalni stezi, vključno vgradnja alkaten cevi premera 50 mm med jaškom in drogom vozne mreže (dolzina do 3 m).</t>
  </si>
  <si>
    <t>Povezava kovinskih objektov med seboj ali na drog vozne mreže z izolirano jekleno pocinkano vrvjo 70 mm² do oddaljenosti 10m.</t>
  </si>
  <si>
    <t>Zaščitna vez droga na tirnico z jekleno pocinkano izolirano vrvjo 70 mm², delno v alkaten cevi skupaj s pritrdilno opremo.</t>
  </si>
  <si>
    <t>Zaščitna vez droga na peronsko ozemljilo z jekleno pocinkano izolirano vrvjo 70 mm², delno v alkaten cevi skupaj s pritrdilno opremo.</t>
  </si>
  <si>
    <t>Začasno ozemljavanje - povezava na tirnico zašasnih kovinskih gradbenih elementov na primer zagatnice itd. s FeZn 70 mm² vrvjo.</t>
  </si>
  <si>
    <t>Izvedba električnih meritev upornosti med kratkostično zaščitno vrvjo in povratnim vodom, ter med povratnim vodom in kovinskimi masami ostalih sistemov na progi (SV, TK, ZR...).</t>
  </si>
  <si>
    <t>Izdelava tabele drogov vozne mrež s seznamom kovinskih mas, ki so v okviru zaščite pred previsoko napetostjo dotika in koraka na posamezni drog.</t>
  </si>
  <si>
    <t>2.8 Dobava in namestitev stikal</t>
  </si>
  <si>
    <t>2.9 Ostala montažna dela</t>
  </si>
  <si>
    <t>Začasne predelave vozne mreže postaje zaradi faznosti del 1. faze (vključuje izklop in ponovni vklop stikala 1, 3 in 41 ter ostala pripravljalna dela na vozni mreži).</t>
  </si>
  <si>
    <t>Začasne predelave vozne mreže postaje zaradi faznosti del 2. faze (vključuje izklop in ponovni vklop stikala 1, 3 in 41, prekinitev in zatezanje dela voznega voda št. 2, izklop stikal št. 2 in 4, ponovni vklop izklopljenih stikal, ostala pripravljalna dela na vozni mreži).</t>
  </si>
  <si>
    <t>Začasne predelave vozne mreže postaje zaradi faznosti del 3. faze (vključuje izklop in ponovni vklop stikala 2 in 4, prekinitev in zatezanje dela voznega voda št. 3 ter ostala pripravljalna dela na vozni mreži).</t>
  </si>
  <si>
    <t>Dela v okviru faze 4. (vklopi in izklopi stikal zaradi montaže nadstreška).</t>
  </si>
  <si>
    <t>3. DEMONTAŽNA DELA</t>
  </si>
  <si>
    <t>3.1 Demontaža drogov</t>
  </si>
  <si>
    <t>Demontaža obstoječih drogov VM.</t>
  </si>
  <si>
    <t>3.2 Demontaža nosilcev in druge opreme voznih vodov</t>
  </si>
  <si>
    <t>Nosilec enega voznega voda nad dvema tiroma.</t>
  </si>
  <si>
    <t>Čvrsta točka polnokompenziranega voznega voda 170 mm².</t>
  </si>
  <si>
    <t>Čvrsta točka polnokompenziranega voznega voda 320 mm².</t>
  </si>
  <si>
    <t>3.3 Demontaža vodov</t>
  </si>
  <si>
    <t>Demontaža polnokompenziranega voznega voda 320 mm².</t>
  </si>
  <si>
    <t>Demontaža električnih vezi stikala na prečno vez.</t>
  </si>
  <si>
    <t>Demontaža vezi prečna vez VV 320 mm².</t>
  </si>
  <si>
    <t>3.4 Demontaža opreme povratnega voda</t>
  </si>
  <si>
    <t>Demontaža zaščitne vezi med vsemi tirnicami dveh postajnih tirov izvedena z jekleno pocinkano izolirano vrvjo 70 mm².</t>
  </si>
  <si>
    <t>Demontaža zaščitne vezi med vsemi tirnicami treh postajnih tirov izvedena z jekleno pocinkano izolirano vrvjo 70 mm².</t>
  </si>
  <si>
    <t>3.5 Demontaža zaščitne in opozorilne opreme</t>
  </si>
  <si>
    <t>Zaščitna vez droga na tirnico.</t>
  </si>
  <si>
    <t>Zaščitna vez kovinskega objekta na tirnico.</t>
  </si>
  <si>
    <t>4. OZNAKE DROGOV IN PLESKARSKA DELA</t>
  </si>
  <si>
    <t>Čiščenje površine drogov in izvedba AK zaščite: Drog tip LS14LA</t>
  </si>
  <si>
    <t>Pritrditev ploščic za oštevilčenje drogov in izvedbo ostalih oznak na drogovih.</t>
  </si>
  <si>
    <t>Izvedba oznak za oddaljenost osi tira, niveleto tira in geometrijske elemente tira na drogovih VM (obliko in način izvedbe oznak ter način pritrjevanja le teh na drogove pridobi izvajalec pri upravljalcu).</t>
  </si>
  <si>
    <t>Izdelava in namestitev plošče z oznako tira na konzoli voznega voda (št. tira na obeh straneh plošče)</t>
  </si>
  <si>
    <t>Ponovna vzpostavitev geodetskega poligona tira po končanih delih.</t>
  </si>
  <si>
    <t>5. SPLOŠNO</t>
  </si>
  <si>
    <t>Izdelava natančnega elaborata faznosti del glede na dejansko faznost gradbenih del izbranega izvajalca le teh in razpoložljive kapacitete ponudnika za dela na voznem omrežju, upoštevaje predvideno tehnologijo odvijanja prometa v času gradnje.</t>
  </si>
  <si>
    <t>1. GRADBENA DELA</t>
  </si>
  <si>
    <t>Zakoličba kabelske trase. Zajema novo traso za izgradnjo kabelske kanalizacije za zunanji razvod kablov.</t>
  </si>
  <si>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- 1x cevna premera 75 mm</t>
    </r>
  </si>
  <si>
    <r>
      <t xml:space="preserve">Izdelava kabelske kanalizacije </t>
    </r>
    <r>
      <rPr>
        <b/>
        <sz val="10"/>
        <rFont val="Arial Narrow"/>
        <family val="2"/>
        <charset val="238"/>
      </rPr>
      <t>v zemlji</t>
    </r>
    <r>
      <rPr>
        <sz val="10"/>
        <rFont val="Arial Narrow"/>
        <family val="2"/>
        <charset val="238"/>
      </rPr>
      <t xml:space="preserve"> z upogljivimi DWP / PEHD cevmi v zemljišču 50% III. In 50% IV kategorije. Obseg del: izkop jarka, izdelava podlage za cevi iz peska granulacije do 8 mm, dobava in polaganje cevi, dobava in vgraditev distančnikov, zasipanje s peskom granulacije do 8 mm, polaganje PVC opozorilnega traku PAZI KABEL, zasip jarka z utrjevanjem po slojih (material od izkopa) in odvoz odvečnega materiala ter ureditev okolice.
- 4x cevna premera 110 mm</t>
    </r>
  </si>
  <si>
    <r>
      <t xml:space="preserve">Izdelava kabelske kanalizacije </t>
    </r>
    <r>
      <rPr>
        <b/>
        <sz val="10"/>
        <rFont val="Arial Narrow"/>
        <family val="2"/>
        <charset val="238"/>
      </rPr>
      <t>pod povoznimi površinami</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- 2x cevna premera 110 mm</t>
    </r>
  </si>
  <si>
    <r>
      <t xml:space="preserve">Nadgradnja obstoječega jaška. Z jaška (različne velikosti) se odstrani zgornja betonska plošča s kovinskim pokrovom ter del stene, jašek pa nadgradi na novo koto terena in po potrebi poveča. Nadgrajeni jašek se izvede z </t>
    </r>
    <r>
      <rPr>
        <b/>
        <sz val="10"/>
        <rFont val="Arial Narrow"/>
        <family val="2"/>
        <charset val="238"/>
      </rPr>
      <t>"oljnim pokrovom"</t>
    </r>
    <r>
      <rPr>
        <sz val="10"/>
        <rFont val="Arial Narrow"/>
        <family val="2"/>
        <charset val="238"/>
      </rPr>
      <t>. Izdelava izvrtine fi110 za odtekanje talne vode. Nadgradnja vključuje ves material in delo do polne funkcionalnosti.</t>
    </r>
  </si>
  <si>
    <t xml:space="preserve">Gradnja betonskega temelja za drog zunanje razvetljave (drog s plezalnimi klini) z betonom C25/30 svetlih mer 60x60x180 cm, ter vgrajeno betonsko cevjo Ø 200 mm, dolžine 180 cm, in PVC cevjo 2*Ø 50/75 mm za uvod kabla, skupaj s strojnim izkopom zemljine ter odmetom na rob, zasipom z izkopanim materialom in odvozom viška materiala.
</t>
  </si>
  <si>
    <t>Dobava in montaža pocinkanega jeklenega droga v izdelani temelj.
-drog dolžine L=11m naj bo opremljen s spono za ozemljitev, vijakom, plezalnimi klini, varovalno nerjavečo vrvjo proti padcu fi 8mm, l=6m ter sponkami za spajanje dveh vrvi.
Vgrajeno naj ima vrstno sponko z odcepno varovalko tip PVE-5/16 (Stanovnik ali tej ustrezno).</t>
  </si>
  <si>
    <t>Dobava in montaža konzole "navpični reducir" iz fi 90 na fi 60 mm za namestitev ene svetilke na drog s plezalnimi klini h=11m</t>
  </si>
  <si>
    <t>Bitumenska zaščita spodnjega dela kovinskega droga L=11m zunanje tirne razsvetljave do višine 20 cm vključno.</t>
  </si>
  <si>
    <t>Gradnja betonskega temelja za  drog (peron, dostopne poti) zunanje razvetljave  z betonom C25/30  svetlih mer 60x60x100 cm, kompletno s sidrno ploščo in sidrnimi vijaki (nerjavečimi) ter uvodnimi PVC cevmi fi 2*50/75 mm, ter 1*36 mm za ozemljitev.</t>
  </si>
  <si>
    <t>Dobava in montaža pocinkanega jeklenega droga na izdelani temelj (cinkanje po SIST EN-ISO 1461). Drog dolžine L=5m, osem kotni stožčaste oblike, debeline min. 4 mm montiran s sidrnimi vijaki. Opremljen naj bo  s spono za ozemljitev z vijakom. Vgrajeno naj ima vrstno sponko z odcepno varovalko tip PVE-5/6 (Stanovnik ali tej ustrezno). Sidrni vijaki morajo biti iz nerjavečega materiala. Drog se na peronih montira tako, da so vijaki pod tlakovci perona.</t>
  </si>
  <si>
    <t>Konzola za namestitev dveh svetilk na drog h=5m</t>
  </si>
  <si>
    <t>Bitumenska zaščita spodnjega dela kovinskega droga L=5m zunanje razsvetljave do višine 20 cm vključno z vijaki in brez ozemljilnega vodnika</t>
  </si>
  <si>
    <t>Demontaža obstoječih drogov zunanje razsvetljave skupaj s temeljem ter svetilko in odvoz na deponijo.</t>
  </si>
  <si>
    <t>Demontaža svetilk z drogov vozne mreže kompletno z objemkami, cevmi in kabli. Ob demontaži so potrebni izklopi napetosti voznega omrežja.</t>
  </si>
  <si>
    <t xml:space="preserve">kos </t>
  </si>
  <si>
    <t>Demontaža obstoječe svetilke na fasadi postajnega poslopja.</t>
  </si>
  <si>
    <t>Rušenje obstoječih betonskih jaškov in po potrebi ustrezna ureditev obstoječe kabelske kanalizacije na mestu odstranjenega jaška (spajanje kabelske kanalizacije z vzdolžno prerezanimi cevmi).</t>
  </si>
  <si>
    <t>Ureditev obstoječe kabelske kanalizacije v zgradbi prometnega urada od obstoječega razdelilnika do zunanjega jaška pred zgradbo. Postavka vključuje ves potreben material do polne funkcionalnosti. Pred izdelavo ponudbe je potreben ogled na terenu s predstavnikom SŽ.</t>
  </si>
  <si>
    <t>Izvlek obstoječih kablov zunanje razsvetljave in ostalega energetskega napajanja iz kabelske kanalizacije, ki se ukinja.</t>
  </si>
  <si>
    <t>Osvetlitev vseh začasnih peronov z ambulantnimi drogovi h=10m. Na vsakem drogu se na konzolo namestijo LED reflektorji z ustrezno močjo, da se zagotovi predpisano osvetljenost začasnih peronov. Dovodni kabel se začasno položi in mehansko zaščiti. Postavka zajema vsa dela, material, spojni in montažni pribor ter gradbena dela do polne funkcionalnosti.</t>
  </si>
  <si>
    <t>2. SVETILKE  ZA ZUNANJO RAZSVETLJAVO ŠENTJUR</t>
  </si>
  <si>
    <t xml:space="preserve">Prenapetostna zaščita LED svetilke za vgradnjo v omarico ali drog razsvetljave, tip 1ACIMLPX1230LW3 </t>
  </si>
  <si>
    <t>3. ELEKTROMONTAŽNA DELA ZA ZUNANJO RAZSVETLJAVO</t>
  </si>
  <si>
    <r>
      <t>Dobava, polaganje in priključevanje kabla v izdelano kabelsko kanalizacijo; -Kabel NYY-(J)-3x2,5 mm</t>
    </r>
    <r>
      <rPr>
        <vertAlign val="superscript"/>
        <sz val="10"/>
        <rFont val="Arial Narrow"/>
        <family val="2"/>
        <charset val="238"/>
      </rPr>
      <t>2</t>
    </r>
  </si>
  <si>
    <r>
      <t>Dobava, polaganje in priključevanje kabla v izdelano kabelsko kanalizacijo; -Kabel NYY-(J)-4x4 mm</t>
    </r>
    <r>
      <rPr>
        <vertAlign val="superscript"/>
        <sz val="10"/>
        <rFont val="Arial Narrow"/>
        <family val="2"/>
        <charset val="238"/>
      </rPr>
      <t>2</t>
    </r>
  </si>
  <si>
    <r>
      <t>Dobava, polaganje in priključevanje kabla v izdelano kabelsko kanalizacijo; -Kabel NYY-(J)-4x6 mm</t>
    </r>
    <r>
      <rPr>
        <vertAlign val="superscript"/>
        <sz val="10"/>
        <rFont val="Arial Narrow"/>
        <family val="2"/>
        <charset val="238"/>
      </rPr>
      <t>2</t>
    </r>
  </si>
  <si>
    <r>
      <t>Dobava, polaganje in priključevanje kabla v izdelano kabelsko kanalizacijo; -Kabel NYY-J-4x10 mm</t>
    </r>
    <r>
      <rPr>
        <vertAlign val="superscript"/>
        <sz val="10"/>
        <rFont val="Arial Narrow"/>
        <family val="2"/>
        <charset val="238"/>
      </rPr>
      <t>2</t>
    </r>
  </si>
  <si>
    <r>
      <t>Dobava, polaganje in priključevanje kabla v izdelano kabelsko kanalizacijo; -Kabel NYY-J-4x16 mm</t>
    </r>
    <r>
      <rPr>
        <vertAlign val="superscript"/>
        <sz val="10"/>
        <rFont val="Arial Narrow"/>
        <family val="2"/>
        <charset val="238"/>
      </rPr>
      <t>2</t>
    </r>
  </si>
  <si>
    <r>
      <t>Dobava, polaganje in priključevanje kabla v izdelano kabelsko kanalizacijo; -Kabel NYY-J-4x35mm</t>
    </r>
    <r>
      <rPr>
        <vertAlign val="superscript"/>
        <sz val="10"/>
        <rFont val="Arial Narrow"/>
        <family val="2"/>
        <charset val="238"/>
      </rPr>
      <t>2</t>
    </r>
  </si>
  <si>
    <r>
      <t>Dobava, polaganje in priključevanje kabla v izdelano kabelsko kanalizacijo; -Kabel NYY-J-4x50mm</t>
    </r>
    <r>
      <rPr>
        <vertAlign val="superscript"/>
        <sz val="10"/>
        <rFont val="Arial Narrow"/>
        <family val="2"/>
        <charset val="238"/>
      </rPr>
      <t>2</t>
    </r>
  </si>
  <si>
    <r>
      <t>Dobava, polaganje in priključevanje kabla v izdelano kabelsko kanalizacijo; -Kabel NYY-J-4x95mm</t>
    </r>
    <r>
      <rPr>
        <vertAlign val="superscript"/>
        <sz val="10"/>
        <rFont val="Arial Narrow"/>
        <family val="2"/>
        <charset val="238"/>
      </rPr>
      <t>2</t>
    </r>
  </si>
  <si>
    <t>Dobava, polaganje in priključevanje kabla v izdelano kabelsko kanalizacijo; -vodnik P/F 1x95mm²</t>
  </si>
  <si>
    <t>Dobava, polaganje in priključevanje kabla v izdelano kabelsko kanalizacijo; -zunanji S/FTP kabel cat.7</t>
  </si>
  <si>
    <t>Dobava, polaganje in priključevanje kabla v izdelano kabelsko kanalizacijo; -kabel Olflex Cl110Cy 3x1,5mm²</t>
  </si>
  <si>
    <t>Dobava, polaganje in priključevanje kabla v izdelano kabelsko kanalizacijo; -kabel Olflex Cl110Cy 5x1,5mm²</t>
  </si>
  <si>
    <t>Dobava, polaganje in priključevanje kabla v izdelano kabelsko kanalizacijo; -kabel BUS LD 2x2x0,22mm² oplet</t>
  </si>
  <si>
    <t>Dobava in polaganje traku Rf 30*3,5mm</t>
  </si>
  <si>
    <t>Križna sponka pri vsakem drogu zunanje razsvetljave za ozemljitev droga ter ostalih prevodnih mas kot so ograje, obvestilne table na peronu in podobno.</t>
  </si>
  <si>
    <t xml:space="preserve">Dobava in polaganje izolirane pocinkane jeklene vrvi 70 mm2 položene v alkaten cev fi 32 mm v gramozni gredi ali v cevi od droga zunanje razsvetljave ali kovinskega elementa oziroma predmeta do ozemljila, kompletno z vijakom  (dolžine do 5m).
</t>
  </si>
  <si>
    <t xml:space="preserve">Dobava in polaganje izolirane pocinkane jeklene vrvi 70 mm2 položene v alkaten cev fi 32 mm v gramozni gredi ali v cevi od droga zunanje razsvetljave ali kovinskega elementa oziroma predmeta do ozemljila, kompletno z vijakom  (dolžine do 10m).
</t>
  </si>
  <si>
    <t>Izdelava atestirane kabelske spojke za kabel preseka do 4x16 mm2 (spajanje obstoječih in novih kablov zunanje razsvetljave).</t>
  </si>
  <si>
    <t>Priključitev svetilke (žarometa) na obstoječo inštalacijo razsvetljave postajnega poslopja. Postavka zajema vsa dela, material, spojni in montažni pribor ter gradbena dela do polne funkcionalnosti.</t>
  </si>
  <si>
    <t xml:space="preserve">Zamenjava priključnih varovalk 3x80A z varovalkami 3x100A na postaji Šentjur. </t>
  </si>
  <si>
    <t>Vgradnja prenapetostnih odvodnikov in varovalčnega ločilnika v omaro PMO.  Postavka zajema vsa dela, material, spojni in montažni pribor do polne funkcionalnosti.</t>
  </si>
  <si>
    <t>Izdelava novega ozemljila okoli postajnega poslopja Šentjur:
Postavka zajema vsa dela, material, spojni in montažni pribor ter gradbena dela do polne funkcionalnosti.
- dodatni valjanec Rf 30*3,5mm²; m; 65,00
- izdelava povezav na strelovodne merilne sponke vključno z inox sponkami; kpl; 6
- zaščitni kovinski Rf profil višine 2m za zaščito strelovodne vrvi; kos; 6
- vodnik P/F 1x95mm²; m; 4,00
- izdelava spojev ozemljila in kovinskih mas; kpl; 1,00
- gradbena dela potrebna za izdelavo ozemljila (izkop in povrnitev v prvotno stanje); kpl; 1,00
- odstranitev starega ozemljila; kpl; 1,00
- meritve ozemljitev; kpl; 1,00</t>
  </si>
  <si>
    <t>Označavanje novih drogov in kablov zunanje razsvetljave</t>
  </si>
  <si>
    <t>Meritve ter preizkus el. instalacij (kablov) ter meritve osvetlitve z izdelavo pisnega poročila o ustreznosti</t>
  </si>
  <si>
    <t>4. SVETILKE ZA PODHOD IN NADSTREŠKE</t>
  </si>
  <si>
    <t>5. ELEKTROMONTAŽNA DELA ZA PODHOD IN NADSTREŠKA</t>
  </si>
  <si>
    <t>Izdelava poročila o vizualnem pregledu, preizkusu in meritvah električnih instalacij. Potrdilo o brezhibnem delovanju aktivne požarne zaščite (zasilna razsvetljava nadhoda in stopnišča).</t>
  </si>
  <si>
    <t>Dobava in polaganje nerjavečega traku Rf 30x3,5 mm v podhodu v armirano-betonsko konstrukcijo ter povezava z armaturo s sponko KON 09. Sponka na tekoči meter.</t>
  </si>
  <si>
    <t>Povezava dveh Rf trakov 30x3,5 s križno spojko KON 01A</t>
  </si>
  <si>
    <t>Povezava Rf traku 30x3,5mm s križno spojko KON 02A</t>
  </si>
  <si>
    <t xml:space="preserve">Dobava in polaganje vodnika fi 8mm iz Al legure na konzole za pločevinasto atiko kot SON04A po robu strehe peronskegih nadstreškov-kompletno. Konzola na vsaki meter dolžine. </t>
  </si>
  <si>
    <t xml:space="preserve">Dobava in polaganje vodnika fi 8mm iz Al legure na konzole za pločevinasto atiko kot SON17A prečno po strehi peronskegih nadstreškov-kompletno. Konzola na vsaki meter dolžine. </t>
  </si>
  <si>
    <t>Dobava in polaganje traku Rf 30*3,5mm položen v izkopani kanal po peronu skozi vse jaške za ozemljitev stebrov nadstreškov, kompletno s križno sponko in povezavo z steberi.</t>
  </si>
  <si>
    <t>Izdelava poročila o vizualnem pregledu, preizkusu in meritvah električnih instalacij vključno z meritvijo osvetljenosti z izdelavo pisnega poročila o ustreznosti.</t>
  </si>
  <si>
    <t>Izdelava poročila o v brezhibnem delovanju aktivne zaščite (zasilna razsvetljava v podhodu in stopnišču) z izdelavo pisnega poročila o ustreznosti.</t>
  </si>
  <si>
    <t xml:space="preserve">6. NAPRAVA ZA KRATKOSTIČENJE - VLD </t>
  </si>
  <si>
    <t>Prilagoditev SCADE za napravo kratkostičenja in prenos v center vodenja. Specifikacija elementov se nahaja v tehničnem poročilu.</t>
  </si>
  <si>
    <t>7. OGREVANJE ŽLOTE NADSTREŠKA (RGŽ)</t>
  </si>
  <si>
    <t>Dobava in montaža table z napisom in oznako "prehod prepovedan" in zapornice. Tabla dim. 520/200/40, kovinska, pločevina, d=1.5 mm, enostranska, nameščena na kovinsko bariero / zapornico. Pocinkana cev Ø 45 mm, L=3100 mm, Pocinkana cev Ø 90 mm, L=330 mm, barvana RAL 7035, svetlosiva.</t>
  </si>
  <si>
    <t>Signalna oznaka 204 "mesto ustavitve"; dobava in vgraditev</t>
  </si>
  <si>
    <t>Izdelava označbe, mesto za invalida</t>
  </si>
  <si>
    <r>
      <t>Postavitev in zavarovanje profilov za zakoličbo objekta s površino nad  100 m</t>
    </r>
    <r>
      <rPr>
        <vertAlign val="superscript"/>
        <sz val="10"/>
        <rFont val="Arial Narrow"/>
        <family val="2"/>
        <charset val="238"/>
      </rPr>
      <t>2</t>
    </r>
  </si>
  <si>
    <r>
      <t>Določitev in preverjanje položajev, višin in smeri pri gradnji objekta s površino do 200 m</t>
    </r>
    <r>
      <rPr>
        <vertAlign val="superscript"/>
        <sz val="10"/>
        <rFont val="Arial Narrow"/>
        <family val="2"/>
        <charset val="238"/>
      </rPr>
      <t>2</t>
    </r>
  </si>
  <si>
    <t>Zavarovanje gradbene jame v času gradnje z jeklenimi zagatnicami. Dobava, vgraditev in izvlačenje po končanju del.</t>
  </si>
  <si>
    <t>npr. zagatnice tip Larssen 605 ali enakovredno</t>
  </si>
  <si>
    <t>m2</t>
  </si>
  <si>
    <t>Zavarovanje gradbene jame v času gradnje z zabitimi tirnicami in založenimi plohi. Dobava, vgraditev in odstranitev po končanju del.</t>
  </si>
  <si>
    <t>Črpanje vode za zavarovanje gradbene jame, do 5 l/s</t>
  </si>
  <si>
    <t>Pri izvedbi upoštevati elaborat o geološkem - geotehničnem poročilu terena; naknadna navodila geomehanika in projektanta.</t>
  </si>
  <si>
    <t>Izkop vezljive zemljine/zrnate kamnine - 3. kategorije za gradbene jame za objekte - strojno,  z odvozom v začasno ali trajno deponijo po navodilu investitorja</t>
  </si>
  <si>
    <t>Izkop med zagatnicami - oviran izkop</t>
  </si>
  <si>
    <t>m3</t>
  </si>
  <si>
    <t>Strojno ali ročno planiranje dna gradbenih jam. Izvaja se pred vgradnjo podložnega ali izravnalnega betonskega sloja, kar mora biti prevzeto s strani nadzornega organa</t>
  </si>
  <si>
    <t>Izdelava blazine pod temeljno ploščo objekta iz drobljenca v debelini 40 cm</t>
  </si>
  <si>
    <r>
      <t>Tamponski drobljenec 0-22 mm, komprimiran v plasteh po 20 cm, Ev</t>
    </r>
    <r>
      <rPr>
        <vertAlign val="subscript"/>
        <sz val="10"/>
        <rFont val="Arial Narrow"/>
        <family val="2"/>
        <charset val="238"/>
      </rPr>
      <t>2</t>
    </r>
    <r>
      <rPr>
        <sz val="10"/>
        <rFont val="Arial Narrow"/>
        <family val="2"/>
        <charset val="238"/>
      </rPr>
      <t xml:space="preserve"> = 60-80 MN/m2, %PR = 95%  </t>
    </r>
  </si>
  <si>
    <t xml:space="preserve">Vgraditev klina iz zrnate kamnine – 3. kategorije. Nekoherentni material (GW, SW) ustrezne zrnavosti izvesti s komprimiranjem v slojih po 30 cm.     </t>
  </si>
  <si>
    <t>Komprimacija glede na globino: cona "C": MPP = 95%, Ev2 = 60 MPa, cona "B": MPP = 98%, Ev2 = 80 Mpa, cona "A": MPP 100%, Ev2 = 100 Mpa.</t>
  </si>
  <si>
    <t>Dobava in vgradnja montažne kanalete z vtočnim kanalom, v vroče pocinkani izvedbi z vsemi gradbenimi deli in vbetoniranjem.</t>
  </si>
  <si>
    <t>Kanaleta na vrhu stopnišč podhoda. Predviden tip Hauraton Racyfix Hicap F 100, tip 265 ali enakovredno</t>
  </si>
  <si>
    <t>m1</t>
  </si>
  <si>
    <t>Dobava in vgradnja montažne kanalete s kovinskim okvirjem in mrežo v vroče pocinkani izvedbi, z vsemi gradbenimi deli in vbetoniranjem. Kanaleta z vgrajenim padcem. Okvir je tesnjen ob tlaku s trajnoelastičnim kitom.</t>
  </si>
  <si>
    <t>Kanaleta po obodu tlaka v podhodu in pred vhodom v dvigalo na peronu. Predviden tip Hauraton Faserfix Super KS 100 ali enakovredno</t>
  </si>
  <si>
    <t>Izdelava kanalizacije iz cevi iz polivinilklorida, vključno s podložno plastjo iz cementnega betona, premera 10 cm, v globini do 1,0 m, vključno z vsemi deli</t>
  </si>
  <si>
    <t xml:space="preserve">Kanalizacijska cev PVC Ø 100 mm za odvodnjavanje kanalete v podhodu in na vrhu stopnic. </t>
  </si>
  <si>
    <t>Izdelava kanalizacije iz cevi iz polivinilklorida, vključno s podložno plastjo iz cementnega betona, premera 16 cm, v globini do 1,0 m, vključno z vsemi deli</t>
  </si>
  <si>
    <t xml:space="preserve">Kanalizacijska cev PVC Ø 160 mm za odvodnjavanje kanalete ob dvigalu in od peskolova do rev. jaška. </t>
  </si>
  <si>
    <t xml:space="preserve">Izvedba peskolova iz (PE) polietilenskih cevi premera 40 cm, s podložnim betonom C8/10, obdelavo dna s cem. malto 1:2. Izvedba priključka in odtoka, dobavo in vgradnjo LTŽ pokrova. </t>
  </si>
  <si>
    <t>globina 1,0 m</t>
  </si>
  <si>
    <t>Izvedba finalizacije jaška iz ojačanega cementnega betona pod tlakom podhoda, izmere prereza 100/100 cm, globine 75 cm. Izvedba jaška je vključena pri talni plošči podhoda (beton, opaž, armatura) zaradi vodotesne izvedbe in povezave. V tej postavki je zajeti obdelavo notranjosti jaška s cem.malto v zalikani izvedbi in pokrov z okvirjem iz nerjavne pločevine, betonskim polnilom in obdelavo kot tlak ter vijakom za dviganje (ali druga lažja izvedba).</t>
  </si>
  <si>
    <t xml:space="preserve"> Izvedba jaška tudi po dogovoru na objektu.</t>
  </si>
  <si>
    <t>4.1. Tesarska dela</t>
  </si>
  <si>
    <t>Opaži konstrukcij morajo biti izvedeni za vodotesni beton (glej tudi tehnično poročilo). Opaži vidnih betonskih površin morajo zagotoviti predpisane zahteve, skladno s SIST EN 13670. Priprava, montaža, demontaža in čiščenje. Vključno vsa sredstva opiranja in vezanja.</t>
  </si>
  <si>
    <t>Izdelava podprtega opaža za temeljno ploščo.</t>
  </si>
  <si>
    <t>Opaž talnih plošč podhoda, jaška za dvigala in stopniščnih ram</t>
  </si>
  <si>
    <t>Izdelava dvostranskega vezanega opaža za raven temelj</t>
  </si>
  <si>
    <t xml:space="preserve">Opaž jaška v talni plošči podhoda </t>
  </si>
  <si>
    <t>Izdelava opaža za zidec s temeljem, nad podhodom med dvigalnim jaškom in stopniščem v prerezu E-E.</t>
  </si>
  <si>
    <t>Izdelava dvostransko vezanega opaža za raven zid, visok 2,1 do 4,0 m.</t>
  </si>
  <si>
    <t>Opaž sten podhoda in stopnišč.</t>
  </si>
  <si>
    <t>Izdelava dvostranskega vezanega opaža za raven zid, visok 4,1 do 6 m</t>
  </si>
  <si>
    <t>Opaž sten jaška za dvigalo.</t>
  </si>
  <si>
    <t xml:space="preserve">Doplačilo za opaž poševnega dela prehoda v steni, višine ca 10 cm. Vodoravni prehod iz debeline stene 35 na 25 cm. </t>
  </si>
  <si>
    <t>Izdelava podprtega opaža za ravno ploščo s podporo, visoko 2,1 do 4 m</t>
  </si>
  <si>
    <t>Opaž spodnje strani stropne plošče podhoda in izhoda na stopnišče s podpiranjem.</t>
  </si>
  <si>
    <t>Izdelava podprtega opaža za bočne stranice ravnih plošč</t>
  </si>
  <si>
    <t xml:space="preserve">Opaž bočnih vertikalnih strani stropne plošče podhoda in izhoda na stopnišče. </t>
  </si>
  <si>
    <r>
      <t>Izdelava škatlastega opaža za razne odprtine do 0,5 m</t>
    </r>
    <r>
      <rPr>
        <vertAlign val="superscript"/>
        <sz val="10"/>
        <rFont val="Arial Narrow"/>
        <family val="2"/>
        <charset val="238"/>
      </rPr>
      <t>2</t>
    </r>
  </si>
  <si>
    <t xml:space="preserve">Odprtine v stenah podhoda in stopnišča za električne inštalacije </t>
  </si>
  <si>
    <t>4.2. Dela z jeklom za ojačitev</t>
  </si>
  <si>
    <t>Dobava in postavitev rebrastih žic iz visokovrednega naravno trdega jekla B 500 B s premerom do 12 mm, za srednje zahtevno ojačitev</t>
  </si>
  <si>
    <t>kg</t>
  </si>
  <si>
    <t xml:space="preserve">Dobava in postavitev rebrastih palic iz visokovrednega naravno trdega jekla B 500 B s premerom 14 mm in večjim, za srednje zahtevno ojačitev                                                                      </t>
  </si>
  <si>
    <t xml:space="preserve">Dobava in vgraditev podložnega cementnega betona C12/15 v prerez do 0,15 m3/m2.  </t>
  </si>
  <si>
    <r>
      <t>Dobava in vgraditev zaščitnega / izravnalnega / nagibnega cementnega betona C16/20 v prerez nad 0,15 m</t>
    </r>
    <r>
      <rPr>
        <vertAlign val="superscript"/>
        <sz val="10"/>
        <rFont val="Arial Narrow"/>
        <family val="2"/>
        <charset val="238"/>
      </rPr>
      <t>3</t>
    </r>
    <r>
      <rPr>
        <sz val="10"/>
        <rFont val="Arial Narrow"/>
        <family val="2"/>
        <charset val="238"/>
      </rPr>
      <t>/m</t>
    </r>
    <r>
      <rPr>
        <vertAlign val="superscript"/>
        <sz val="10"/>
        <rFont val="Arial Narrow"/>
        <family val="2"/>
        <charset val="238"/>
      </rPr>
      <t>2</t>
    </r>
  </si>
  <si>
    <t>naklonski beton - estrih nad talno ploščo podhoda; dilatiran</t>
  </si>
  <si>
    <t xml:space="preserve">Dobava in vgraditev zaščitnega betona C25/30 nad zgornjo ploščo podhoda (pod tirno gredo) v deb. 2x2,5 cm, agregat 0-8 mm, z armaturno mrežo Q 196. </t>
  </si>
  <si>
    <t>Vključno opaženje vertikalnih površin na prehodih (ali obloga z betonskimi ploščami deb. 5 cm).</t>
  </si>
  <si>
    <t>4.4. Zidarska in kamnoseška dela</t>
  </si>
  <si>
    <t>Oblaganje tlaka z nedrsečimi R10 in antirefleksnimi granitnimi ploščami debeline 3 cm, lepljene na podlago; z dobavo materiala. Izvedba po detajlu in kontroli mer na objektu!</t>
  </si>
  <si>
    <t>Obloga stopniščnega podesta in klančin ob stopnicah npr. pohorski tonalit v sivi barvi.</t>
  </si>
  <si>
    <t>Oblaganje stopnic z nedrsečimi R10 in antirefleksnimi granitnimi ploščami deb. 3 cm, lepljene na podlago, z dobavo materiala. Izvedba po detajlu in kontroli mer na objektu!</t>
  </si>
  <si>
    <t>Obloga nastopnih ploskev stopnic, šir. 30 cm</t>
  </si>
  <si>
    <t>Oblaganje čela stopnic z nedrsečimi R10 in antirefleksnimi granitnimi ploščami  deb. 2 cm, lepljene na podlago; z dobavo materiala. Izvedba po detajlu in kontroli mer na objektu!</t>
  </si>
  <si>
    <t xml:space="preserve"> višina 16,20 oz. 16,77 cm</t>
  </si>
  <si>
    <t>Oblaganje tlaka z nedrsečimi R10 in antirefleksnimi granitnimi ploščami debeline 2 cm, lepljene na podlago; z dobavo materiala. Način polaganja po načrtu. Vrsta plošč po izbiri projektanta. Vključiti tudi izvedbo dilatacij s trajnoelastičnim kitom in obrobnimi nerjavnimi profili - po detajlu.</t>
  </si>
  <si>
    <t>Tlak v podhodu, npr. pohorski tonalit v sivi barvi.</t>
  </si>
  <si>
    <t>Oblaganje obrob z nedrsečimi R10 in antirefleksnimi granitnimi ploščami deb. 1,5 cm; višina cca 15 cm, lepljene na podlago; z dobavo materiala. Stiki s steno so tesnjeni.</t>
  </si>
  <si>
    <t>Nizkostenska obroba v podhodu, ob stopnicah in podestih</t>
  </si>
  <si>
    <t>Dobava in vgradnja nedrsnih R11 čepastih betonskih plošč dimenzije 30 x 30 cm deb. 8,0 cm, položene na betonsko podlago, vgrajene s cem. malto.  Izvedba plošč mora biti skladna s SIST ISO 21542:2012.</t>
  </si>
  <si>
    <t>Reliefno varnostno opozorilo stopnišča pred prvo zgornjo stopnico, v širini 60 cm, oznaka v kontrastni (rumeni) barvi, npr. Stavbar IGM - taktilne opozorilne plošče.</t>
  </si>
  <si>
    <t>Dobava in vgradnja nedrsnih R10, čepastih keramičnih ploščic dim. 30x30 cm deb. 10 mm v cementno - akrilno lepilo. Opozorilne/označevalne oznake kot opozorilo za spremembe v prostoru (širina 2x 30 cm), v kontrastni rumeni barvi. Izvedba ploščic mora biti skladna s SIST ISO 21542:2012.</t>
  </si>
  <si>
    <t xml:space="preserve">Pred prvo spodnjo stopnico v celotni širini stopnišča </t>
  </si>
  <si>
    <t>Dobava in vgraditev predfabriciranega plastičnega traku/ folije ali epoksidne prevleke do 3 mm za debeloslojno trajno prečno označbo, širina črte 5 cm. Trak rumene barve v reliefni strukturi.</t>
  </si>
  <si>
    <t>Nalepljeno na nastopni in čelni ploskvi prve in zadnje stopnice</t>
  </si>
  <si>
    <t>Finalno čiščenje tlakov po končanih delih</t>
  </si>
  <si>
    <t>čiščenje tlaka v podhodu in stopnišč</t>
  </si>
  <si>
    <t>Antigrafitni zaščitni premaz vidnih betonskih površin, s predhodno pripravo podlage. V sestavi: 2x kitanje površin (npr. Jubolin F- naravni mineral) + 2x nanos dvokomponentnega transparentnega antigrafitnega zaščitnega laka (npr. NOVATIC ali enakovredni)</t>
  </si>
  <si>
    <t>Stene in strop podhoda ter stene stopnišč</t>
  </si>
  <si>
    <t>Izvedba oljetesnega premaza dna jaška za dvigalo</t>
  </si>
  <si>
    <t>4.5. Ključavničarska dela</t>
  </si>
  <si>
    <t>Dobava in vgrajevanje merilnih čepov (reperjev), z navezavo na veljavno nivelmansko mrežo</t>
  </si>
  <si>
    <t>Izvedba, dobava in montaža kovinske plošče z vpisanim nazivom izvajalca in letom izgradnje objekta.</t>
  </si>
  <si>
    <t>4.6. Zaščitna dela</t>
  </si>
  <si>
    <t>Izvedba po IZN projektu in detajlih projektanta. Elementi tesnilnih trakov so med seboj vodotesno spajani.</t>
  </si>
  <si>
    <r>
      <t>Izdelava sprijemne plasti – osnovnega premaza z reakcijsko smolo v dveh ali več slojih in količini do 0,81 do 1,0 kg/m</t>
    </r>
    <r>
      <rPr>
        <vertAlign val="superscript"/>
        <sz val="10"/>
        <rFont val="Arial Narrow"/>
        <family val="2"/>
        <charset val="238"/>
      </rPr>
      <t xml:space="preserve">2                                                                        </t>
    </r>
  </si>
  <si>
    <t>Horizontalna hidroizolacija nad ploščo podhoda - 2x epoxidni premaz</t>
  </si>
  <si>
    <r>
      <t>Posip sprijemne plasti – osnovnega premaza s posušenim kremenčevim peskom zrnavosti 0,5/1 mm, količina do 1,0 kg/m</t>
    </r>
    <r>
      <rPr>
        <vertAlign val="superscript"/>
        <sz val="10"/>
        <rFont val="Arial Narrow"/>
        <family val="2"/>
        <charset val="238"/>
      </rPr>
      <t>2</t>
    </r>
  </si>
  <si>
    <r>
      <t>Izdelava sprijemne plasti – izravnave z bitumensko lepilno zmesjo za lopatico, količina 2,1 do 2,5 kg/m</t>
    </r>
    <r>
      <rPr>
        <vertAlign val="superscript"/>
        <sz val="10"/>
        <rFont val="Arial Narrow"/>
        <family val="2"/>
        <charset val="238"/>
      </rPr>
      <t>2</t>
    </r>
  </si>
  <si>
    <t>Izdelava vrhnje tesnilne plasti z dvojnim varjenim bitumenskim trakom debeline 5 mm, stikovanje s preklopi</t>
  </si>
  <si>
    <t xml:space="preserve"> 2x BHT s stekleno tkanino 5 mm, lepljeno po celotni površini</t>
  </si>
  <si>
    <t>Izdelava ločilne plasti iz trdih penastih plošč, debelih 2 cm</t>
  </si>
  <si>
    <t xml:space="preserve">dilatacije podhoda </t>
  </si>
  <si>
    <t>Dobava in vgraditev elastične blazine za zmanjšanje hrupa v deb. 2 cm. Podgredna blazina na zgornji površini stropne plošče.</t>
  </si>
  <si>
    <t>Zatesnitev dilatacijske rege z zaključnim trakom za rege</t>
  </si>
  <si>
    <t xml:space="preserve">Vidna stran dilatacije, npr. profil FV 30/20/2, š = 95 mm </t>
  </si>
  <si>
    <t>Zatesnitev dilatacijske rege s trajno elastično zmesjo za stike in penasto gumo.</t>
  </si>
  <si>
    <t>Zasuta stran dilatacije</t>
  </si>
  <si>
    <t>Izdelava dilatacijske rege brez izolacijskih trakov - konstruktivni elementi, debeli do 50 cm, s tesnilnim trakom na sredini prereza</t>
  </si>
  <si>
    <t>Sredinski dilatacijski trak širine 320 mm, npr. profil D 320</t>
  </si>
  <si>
    <t>Izdelava dilatacijske rege z zunanjim dilatacijskim tesnilnim trakom širine 50 cm. Dilatacijska rega zaščitnega betona na krovni plošči podhoda.</t>
  </si>
  <si>
    <t>npr. Besaplast A 500 KL ali Tricosal D 2511 ali enakovredno</t>
  </si>
  <si>
    <t>Izdelava delovnega stika s pločevinastim trakom šir.= 15 cm z nanosom</t>
  </si>
  <si>
    <t>Obnova in zavarovanje zakoličbe osi tirov in kretnic</t>
  </si>
  <si>
    <t>Čiščenje trase s posekom grmičevja in odvozom v stalno deponijo</t>
  </si>
  <si>
    <t>Kompletna izdelava začasnega perona iz lesenih pragov in plohov, z odstranitvijo po končani izvedbi</t>
  </si>
  <si>
    <t>Prestavitev muzejskih eksponatov na novo lokacijo, vključno s pripravo podlage in novih temeljev za eksponate</t>
  </si>
  <si>
    <t>Dobava in montaža kovinske panelne ograje, širina panela 250 cm, višina panela min 200 cm, vključno s stebrički ter vsem pritrdilnim in montažnim materialom, Panel elektrovarjen iz jeklenih palic, vroče cinkan in prašno barvan z UV odporno barvo kompletno s stebričkom in temeljem zanj, za ograditev muzejskih eksponatov</t>
  </si>
  <si>
    <t>Dobava in montaža dvokrilnih vrat enake izvedbe kot kovinska panelna ograja višine 200 cm in širine 200 cm</t>
  </si>
  <si>
    <t>kom</t>
  </si>
  <si>
    <t>Začasna montaža in demontaža naprav proti potovanju tirnic 60E1 na betonskih pragih</t>
  </si>
  <si>
    <t xml:space="preserve">Kompletna odstranitev tira 60E1 na betonskih pragih, z nakladanjem tirnic na vlak Silad, prage in d.t.m. na vagone ter odvozom deponiranega materiala na razdaljo do 150 km - 60E1 </t>
  </si>
  <si>
    <t xml:space="preserve">Kompletna odstranitev tira 49E1 na lesenih pragih, vključno s stroški za uničenje odpadnih lesenih pragov, z nakladanjem tirnic na vlak Silad, prage in d.t.m. na vagone ter odvozom deponiranega materiala na razdaljo do 150 km - 49E1 </t>
  </si>
  <si>
    <t>Kompletna odstranitev obstoječih kretnic  49E1 z nakladanjem na vagone ter odvozom materiala na razdaljo do 150km</t>
  </si>
  <si>
    <t>Odstranitev obstoječega tirnega zaključka na postaji, z nakladanjem ter odvozom materiala</t>
  </si>
  <si>
    <t>Dobava in kompletno polaganje novega tira  60E1, na novih betonskih pragih, dolžine 2,60 m, novi tirni gredi deb. min 30 cm pod pragom, z elastično  pritrditvijo (npr. Pandrol). Kompletno z vsemi regulacijami in podbijanjem.  Ves material je nov. Trde tirnice kvalitete R350 HT.
- Tirnice - 1624 m
- betonski pragi - 1354 kos
- pritrdilni material (kpl na prag) - 1354 kos
- tirna greda - 1849 m3
- komplet izdelava tira</t>
  </si>
  <si>
    <t>Dobava in kompletno polaganje novega tira  49E1, na novih lesenih pragih, dolžine 2,60 m, novi tirni gredi deb. min 30 cm pod pragom, s pritrditvijo SKL 12 Kompletno z vsemi regulacijami in podbijanjem.  Ves material je nov. Trde tirnice kvalitete R350 HT.
- Tirnice - 172 m
- leseni pragi - 155 kos
- pritrdilni material (kpl na prag) - 155 kos
- tirna greda - 205 m3
- komplet izdelava tira</t>
  </si>
  <si>
    <t>Dobava in kompletno polaganje novih kretnic, na novi tirni gredi deb. min. 30 cm pod pragom, na  betonskih pragih,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
Kretnica 60E1-300-1:9 D
Material:
- komplet kretnica z dostavo
- tirna greda
Delo:
-Vgradnja, varjenje, regulacije</t>
  </si>
  <si>
    <t>Smerna in višinska regulacija tira na priključnih odsekih z dodajo tolčenca</t>
  </si>
  <si>
    <t>Smerna in višinska regulacija kretnic z dodajo tolčenca oz. podbijanjem - obstoječe kretnice</t>
  </si>
  <si>
    <t>Aluminotermitsko varjenje vseh tirnic v tirih, kretniških zvezah in kretnicah, vključno z dobavo materiala
- 60E1 R350 HT</t>
  </si>
  <si>
    <t>Aluminotermitsko varjenje vseh tirnic v tirih, kretniških zvezah in kretnicah, vključno z dobavo materiala
- 49E1 R350 HT</t>
  </si>
  <si>
    <t xml:space="preserve">Sproščanje tira v NZT </t>
  </si>
  <si>
    <t>Sproščanje kretnic v NZT</t>
  </si>
  <si>
    <t>Dobava in vgradnja naprav proti vzdolžnemu premiku tirnic 60E1 na betonskih pragih</t>
  </si>
  <si>
    <t>Dobava in vgradnja naprav proti vzdolžnemu premiku tirnic 49E1 na lesenih pragih</t>
  </si>
  <si>
    <t>Dobava, izdelava in vgraditev nagibnih kazal, komplet z izdelavo temeljev</t>
  </si>
  <si>
    <t>Dobava in izdelava oznak za os in niveleto tira (pritrditev na drog VM, …)</t>
  </si>
  <si>
    <t>Dobava, izdelava in vgraditev stalnih oznak za zavarovanje elementov krivin, vgradnja v samostojni temelj</t>
  </si>
  <si>
    <t>Izdelava in vgraditev hm in km oznak</t>
  </si>
  <si>
    <t>Betonske ločnice; dobava in vgraditev</t>
  </si>
  <si>
    <t>Brušenje tirnic in zaključne meritve</t>
  </si>
  <si>
    <t>Dobava in montaža zavornega tirnega zaključka tir št. 1</t>
  </si>
  <si>
    <t>Strošek merilnih voženj za zagotovitev stanja proge po opravljeni obnovi ter strošek meritev svetlega profila proge; pavšal</t>
  </si>
  <si>
    <t>Postavitev in zavarovanje prečnih profilov</t>
  </si>
  <si>
    <t>Izdelava zagatne stena višine 1,50 m za zaščito  tirne grede na sosednjem voznem tiru pred osipanjem pri izkopu planuma za vgradnjo tamponskega sloja na zaprtem tiru</t>
  </si>
  <si>
    <t>Izdelava zasipa v medtirju in premikalnih stezah z vodoprepustnim materialom - iz sipine 8/16; dobava, vgraditev in utrjevanje</t>
  </si>
  <si>
    <t>Demontaža nivojskega dostopa šrine 2,6m, v km 537+595 z odvozom materiala v stalno deponijo
- demontaža (rušenje) obstoječih utrditev prehodov, leseni pragi, montažne gumijaste plošče, betonske plošče</t>
  </si>
  <si>
    <t>Ureditev interventnega prehoda v km 537+724 preko tirov št. 1, 2
- Betonski "T" elementi na bet.temelju, komplet z zemeljskimi deli kot zaključek med gumo in asfaltno utrditvijo</t>
  </si>
  <si>
    <t>Ureditev interventnega prehoda v km 537+724 preko tirov št. 1, 2
- Nivojska ureditev prehoda tira širine 3,0 m v gumi izvedbi v območju vozišča. Izvedba po detajlih dobavitelja.</t>
  </si>
  <si>
    <t>Izdelava arm. betonskih zidcev za izvedbo klančine za dostop iz interventne poti na otočni peron, s spremenljivo višino, izvedba po detajlu, vključno z napravo diletacijskih reg
- dobava in vgraditev podložnega beton C12/15 v debelini 10 cm</t>
  </si>
  <si>
    <t>Izdelava arm. betonskih zidcev za izvedbo klančine za dostop iz interventne poti na otočni peron, s spremenljivo višino, izvedba po detajlu, vključno z napravo diletacijskih reg
- opaž</t>
  </si>
  <si>
    <t xml:space="preserve">m2 </t>
  </si>
  <si>
    <t>Izdelava arm. betonskih zidcev za izvedbo klančine za dostop iz interventne poti na otočni peron, s spremenljivo višino, izvedba po detajlu, vključno z napravo diletacijskih reg
- C30/37</t>
  </si>
  <si>
    <t>Izdelava arm. betonskih zidcev za izvedbo klančine za dostop iz interventne poti na otočni peron, s spremenljivo višino, izvedba po detajlu, vključno z napravo diletacijskih reg
- armatura</t>
  </si>
  <si>
    <t>Dobava in vgradnja betonskih robnikov dim. 8/20cm, položeni v bet. podlago iz betona C16/20, z zemeljskimi deli.  Stiki med robniki so tesnjeni s cementno malto. Zaključek tlakovanih površin interventne poti</t>
  </si>
  <si>
    <t>Izdelave nosilne plasti bituminizirane zmesi AC 16 base B 70/100 A4 v debelini 5 cm  - interventna pot do otočnega perona</t>
  </si>
  <si>
    <t>Planiranje in utrditev temeljnih tal pred izdelavo tamponskega sloja z utrjevanjem do predpisane zbitosti</t>
  </si>
  <si>
    <t>Tamponski sloj; dobava s prevozom, vgrajevanje, planiranje, razgrinjanje in utrditev materiala do predpisane zbitosti; material drobljenec ali prodec debeline 0-31 mm oz. 0-45 mm</t>
  </si>
  <si>
    <t>Fino planiranje in utrditev planuma do predpisane komprimacije</t>
  </si>
  <si>
    <t>Ureditev bankin s planiranjem in utrjevanjem</t>
  </si>
  <si>
    <t>Rušenje obstoječe drenažne kanalizacije z jaški</t>
  </si>
  <si>
    <t>Dobava in polaganje betonskih kanalet dim. 60/36/100 cm na betonski podlagi 10 cm, s predhodnim planiranjem in utrjevanjem, ter napravo gramozne podlage v debelini 10 cm</t>
  </si>
  <si>
    <t>Dobava in polaganje plastičnih drenažnih cevi DN 250 na betonski podlagi debeline 10 cm. Zgornja površina je zglajena z nagibom proti cevi</t>
  </si>
  <si>
    <t>Dobava in polaganje betonskih cevi  Ø 30 cm na betonski podlagi debeline 10 cm s polnim obbetoniranjem. Stiki med cevmi so vodotesno tesnjeni s cementno malto; prečni iztoki pod tirom</t>
  </si>
  <si>
    <t>Dobava in polaganje geotekstila 400gr/m2 za zaščito drenažnega filtra s preklapljanjem na stikih</t>
  </si>
  <si>
    <t xml:space="preserve">Zasipanje drenažnih cevi jarkov z vodopropustnim kamnitim materialom (iz gramoznice), nazivne zrnjavosti 8/31 ali 16/31 mm </t>
  </si>
  <si>
    <t xml:space="preserve">Kompletna izdelava revizijskih jaškov iz cevi Ø 80 cm, globina jaškov do 2,0 m, postavljeni na betonskem temelju d=15 cm iz betona C 20/25. Cev je obbetonirana z 10 cm plastjo betona C 20/25. Dno je gladko zalikano in oblikovano v muldo, vključno z izdelavo  AB pokrova z odprtinami za dvigovanje </t>
  </si>
  <si>
    <t>Naprava priključka drenažnih cevi na jaške ali prepuste; izsekavanje odprtine ter tesnenje s cementno malto 1:2</t>
  </si>
  <si>
    <t>Izdelava iztočne glave na PE cevi Ø 30 cm vključno z dobavo, pripravo, opaženjem in betoniranje z betonom C 12/15.</t>
  </si>
  <si>
    <t>Humuziranje brežin z zatravitvijo, brez valjanja, v debelini do 20 cm - ročno</t>
  </si>
  <si>
    <t>Rušenje in odstranitev obstoječega perona, dostopnih poti in prepostajnega platoja, z vsemi sestavnimi deli, odvoz materiala v stalno deponijo
- tlak iz asfaltbetona debeline 5 cm</t>
  </si>
  <si>
    <t>Rušenje in odstranitev obstoječega perona in prepostajnega platoja, z vsemi sestavnimi deli, odvoz materiala v stalno deponijo
- peronski elementi iz armiranega betona</t>
  </si>
  <si>
    <t>Zakoličba perona</t>
  </si>
  <si>
    <t>Postavljenje prečnih profilov</t>
  </si>
  <si>
    <t>Planiranje planuma  v projektiranih padcih ter utrditev do predpisane komprimacije; vključno pod "L" elementom podložnega betona</t>
  </si>
  <si>
    <t>Dobava in vgrajevanje nasipnega peščeno prodnega materiala z razgrinjanjem do predpisane komprimacije pod tamponom</t>
  </si>
  <si>
    <t>Dobava peščeno gramoznega materiala v tamponski sloj skupaj z razgrinjanjem, planiranjem in utrditvijo do predpisane komprimacije (Ms 80mn/m2); predvidene deb. 30cm</t>
  </si>
  <si>
    <t>Fino planiranje in utrjevanje površine tampona pred zaključnim slojem</t>
  </si>
  <si>
    <t>Naprava temelja - podlage za peronski "L" element
- podložni beton d=5 cm C12/15</t>
  </si>
  <si>
    <t>Naprava temelja - podlage za peronski "L" element
- Beton C30/37</t>
  </si>
  <si>
    <t>Naprava temelja - podlage za peronski "L" element
- Opaž robov betona (vključno dilatacije - delovni stik)</t>
  </si>
  <si>
    <t>Izdelava arm. betonskih zidcev za napravo zaključnih "L" elementov - zaključek perona, betonirani na mestu; vključno z napravo diletacijskih reg;
- podložni beton C12/15</t>
  </si>
  <si>
    <t xml:space="preserve">Izdelava arm. betonskih zidcev za napravo zaključnih "L" elementov - zaključek perona, betonirani na mestu; vključno z napravo diletacijskih reg;
- opaž </t>
  </si>
  <si>
    <t>Izdelava arm. betonskih zidcev za napravo zaključnih "L" elementov - zaključek perona, betonirani na mestu; vključno z napravo diletacijskih reg;
- beton C30/37</t>
  </si>
  <si>
    <t>Izdelava arm. betonskih zidcev za napravo zaključnih "L" elementov - zaključek perona, betonirani na mestu; vključno z napravo diletacijskih reg;
- armatura</t>
  </si>
  <si>
    <t>Tesnitev dilatacijskega spoja s trajno elastičnim kitom</t>
  </si>
  <si>
    <t>Zalitje z bitumensko zmes med betonskimi tlakovci in peronskim elementom ter zidovi klančin, stopnic</t>
  </si>
  <si>
    <t>Tlak iz betonskih tlakovcev pravokotne oblike viš. 8 cm s predhodno napravo podlage iz peska  0,2-2mm na typar foliji; deb. 5 cm s finim planiranjem in utrditvijo. Tlakovci v temno sivi barvi. Tlakovanje na peronu in predpostajnem platoju</t>
  </si>
  <si>
    <t>Dobava in vgradnja betonskih robnikov dim. 8/20cm, položeni v bet. podlago iz betona C16/20, z zemeljskimi deli, zaključek tlakovanih površin na dostopnih poteh in predpostajnem platoju</t>
  </si>
  <si>
    <t>Dobava in vgradnja betonskih robnikov dim. 15/25/100 cm, položeni v bet. podlago iz betona C16/20, z zemeljskimi deli</t>
  </si>
  <si>
    <t>Izvedba smerno vodilnih oznak za slepe in slabovidne (na peronih), od roba perona cca 1,2 m (v varnem območju), na predpostajnem platoju in dostopnih poteh. S predhodno napravo podlage iz peska  0,2-2mm na typar foliji; deb. 5 cm s finim planiranjem in utrditvijo
- rebričaste strukture, kontrastne barve glede na tlakovce</t>
  </si>
  <si>
    <t>Izvedba smerno vodilnih oznak za slepe in slabovidne (na peronih), od roba perona cca 1,5 m (v varnem območju), na predpostajnem platoju in dostopnih poteh. S predhodno napravo podlage iz peska  0,2-2mm na typar foliji; deb. 5 cm s finim planiranjem in utrditvijo
- mehurjene strukture, kontrastne barve glede na tlakovce</t>
  </si>
  <si>
    <t>Izvedba smerno vodilnih oznak za slepe in slabovidne (pred stopnicami, dvigalom, konec perona), mehurjena struktura, rumena barva, širina 60 cm.  S predhodno napravo podlage iz peska  0,2-2mm na typar foliji; deb. 5 cm s finim planiranjem in utrditvijo</t>
  </si>
  <si>
    <t>Barvanje tlakovcev v rumeni barvi s posipom s kremenčevim peskom
varnostni pas širine 100 mm (notranji rob 2.70 od osi tira)</t>
  </si>
  <si>
    <t>Dobava, izdelava in vgrajevanje jeklene ograje iz kovinskih profilov - ogrodja iz okroglih cevi Ø 50mm (stojke na 2,5m, z dvema horizontalama) in polnila iz okroglih jeklenih palic Ø 16mm na cca 12 cm. Višina ograje je 1,00m in 15 cm nad tlakom. Stojke so vgrajene v temelj iz bet.cevi Ø 30cm, viš.60 cm in zalite z betonom C25/30 z vsemi zemeljskimi deli. Kovinski deli so očiščeni in vroče cinkani. Ograja je ozemljena. Montaža med tirom in predpostajnim platojem</t>
  </si>
  <si>
    <t>Dobava in vgraditev tipske betonske kanalete (kot npr. tip Multiline V100)  svetla širina 10 cm, vključno z rešetko in izvedbo priklopa na jašek; naprava bet.podlage (beton C25/30) in obbetoniranje ob straneh, tesnjenjem stika okvirja kanalete s tlakom ter vsa potrebna zemlj.dela</t>
  </si>
  <si>
    <t>Dobava in montaža tipskega inox količka tip B 800, višine 80 cm, skupaj s temeljem (betonska cev Ø 30cm, zapolnjena z betonom C25/30)</t>
  </si>
  <si>
    <t>Dobava, vgradnja in montaža zbirnega bazena dežnih vod, vključno s pokrovom, velikosti 1.000 l</t>
  </si>
  <si>
    <t>Prilagoditev obstoječih jaškov novemu stanju na predpostajnem platoju, z odstranitvijo pokrovov, dobetoniranje do 50 cm, ter dobava in vgradnja novega pokrova</t>
  </si>
  <si>
    <t>Čiščenje površin po končanih delih</t>
  </si>
  <si>
    <t>Kompletna izdelava jaškov iz cevi Ø 60 cm, globina jaškov do 2,5 m - peskolov, postavljeni na betonskem temelju d=15 cm iz C 12/15. Cev je obbetonirana z 10 cm plastjo betona C 25/30, vključno z oljnim vgradnim pokrovom v inox izvedbi</t>
  </si>
  <si>
    <t>Izdelava kanalizacije iz PVC cevi Ø 160, vgrajenih na podložno plast iz cementnega betona s polnim obbetoniranjem</t>
  </si>
  <si>
    <t>Izdelava kanalizacije iz PVC cevi Ø 200, vgrajenih na podložno plast iz cementnega betona s polnim obbetoniranjem</t>
  </si>
  <si>
    <t>Kompletna izdelava jaškov iz cevi Ø 40 cm, globina jaškov do 1,0 m - peskolov, postavljeni na betonskem temelju d=15 cm iz C 12/15. Cev je obbetonirana z 10 cm plastjo betona C 25/30, vključno z oljnim vgradnim pokrovom v inox izvedbi</t>
  </si>
  <si>
    <t xml:space="preserve">Dobava in polaganje arm.betonskih peronskih elementov "L" dim 60/85 cm, dolžine 100cm, položeni na temelj v cem.malti. V ceni je vključiti tudi 2x sidranje elementa v temelj z vsemi deli (sidro iz RA fi 14mm, l= 34cm, luknja v nogi "L" elementa je konusna Ø 8-6cm, v betonu temelja pa 3cm, zalitje s cem.malto). Stiki med elementi so vodotesno tesnjeni. </t>
  </si>
  <si>
    <t>Dobava in polaganje poliprepilenske armaturne geomreže: odprtina oken ≤ 40 mm in natezno trdnostjo ≥ 40 kN/m v prečni smeri, ≥ 30 kN/m v vzdolžni smeri, pri 3% raztezku ≥ 10kN/m (geološko poročilo)</t>
  </si>
  <si>
    <t>Dobava in vgraditev ločilno-filtrske geotekstilije površinske mase ≥ 300 g/m2 pod tamponskim slojem (geološko poročilo)</t>
  </si>
  <si>
    <t>Zakoličba parkirišča z obeležbo višin</t>
  </si>
  <si>
    <r>
      <t>m</t>
    </r>
    <r>
      <rPr>
        <vertAlign val="superscript"/>
        <sz val="10"/>
        <rFont val="Arial"/>
        <family val="2"/>
        <charset val="238"/>
      </rPr>
      <t>2</t>
    </r>
  </si>
  <si>
    <t>Zakoličba posameznih komunalnih vodov, nadzor pri izvajanju gradbenih del na območju križanja in zaščita komunalnih vodov, obračun po fakturi specializiranega izvajalca</t>
  </si>
  <si>
    <t>Rezkanje obstoječega asfalta v debelini 4 cm za vklop v obstoječe stanje. Vključno z nakladanjem in odvozom v stalno deponijo</t>
  </si>
  <si>
    <r>
      <t>m</t>
    </r>
    <r>
      <rPr>
        <vertAlign val="superscript"/>
        <sz val="10"/>
        <rFont val="Arial"/>
        <family val="2"/>
        <charset val="238"/>
      </rPr>
      <t>3</t>
    </r>
  </si>
  <si>
    <t>Planiranje temeljnih tal</t>
  </si>
  <si>
    <t>Dobava in vgraditev posteljice D63 v debelini 30 cm, kamniti zmrzlinsko odporni material, Ev2 &gt; 80 MN/m2; Evd &gt; 40 MN/m2; zgoščenost min 98% po Proctorju</t>
  </si>
  <si>
    <t>Humuziranje z zatravitvijo, brez valjanja, v debelini do 20 cm - ročno</t>
  </si>
  <si>
    <t>Dobava in vgraditev drobljenca D22 v debelini 30 cm, Ev2&gt;90 MN/m2; Evd&gt;45 MN/m2; zgoščenost min 98% po Proctorju</t>
  </si>
  <si>
    <t>Čiščenje utrjene/odrezkane površine podlage pred pobrizgom z bitumenskim vezivom</t>
  </si>
  <si>
    <t>Izdelava nosilne plasti bituminizirane zmesi AC 22 base B 50/70 A4 v debelini 6 cm</t>
  </si>
  <si>
    <t>Izdelava obrabne in zaporne plasti bituminizirane zmesi AC 8 surf B 70/100 v debelini 4 cm</t>
  </si>
  <si>
    <t>Dobava in vgraditev betonskih robnikov dim. 15/25/100 cm, položeni v bet. podlago iz betona C16/20, z zemeljskimi deli, zaključek asfaltiranih površin</t>
  </si>
  <si>
    <r>
      <t>m</t>
    </r>
    <r>
      <rPr>
        <vertAlign val="superscript"/>
        <sz val="10"/>
        <rFont val="Arial"/>
        <family val="2"/>
        <charset val="238"/>
      </rPr>
      <t>1</t>
    </r>
  </si>
  <si>
    <t>Dobava in vgraditev tipske betonske kanalete, svetla širina 10 cm, vključno z rešetko in izvedbo priklopa na jašek; naprava bet. podlage (beton C25/30) in obbetoniranje ob straneh, tesnjenjem stika okvirja kanalete s tlakom ter vsa potrebna zemlj.dela</t>
  </si>
  <si>
    <t xml:space="preserve">Izdelava zbirnega bazena dežnih vod iz GRP cevi premera DN1200 mm (npr.: Hobas 1200), vključno z dobavo, montažo in obbetoniranjem. </t>
  </si>
  <si>
    <t>Izdelava povoznega kvadratnega AB jaška svetlih dimenzij 1,6 x 1,6 m, globina jaška do 2 m, postavljen na podložni beton d=15 cm vključno z LTŽ pokrovom jaška Ø 600 nosilnost D400, priključkom kanalizacijske cevi PE Ø 250 in spojko za GRP cev (npr. Hobas DN 1200) z zasutjem in komprimiranjem zasipnega materiala po plasteh</t>
  </si>
  <si>
    <t>Dobava in montaža tipizirane vrtinčaste dušilke, ki omogoča redukcijo v razponu 10 – 80 l/s. Montaža v iztočni jašek zbirnega bazena dežnih vod (npr.: Abflussregler Typ RW, BGU-Umweltschutzanlagen GmbH)</t>
  </si>
  <si>
    <t>Dobava in montaža lovilca olj in maščob z usedalnikom mulja, skupaj z LTŽ povoznim pokrovom</t>
  </si>
  <si>
    <t>Naprava priključka kanalizacijskih cevi na jaške; izsekavanje odprtine ter tesnenje s cementno malto 1:2</t>
  </si>
  <si>
    <t>Izdelava iztočne glave na PE cevi Ø 250 vključno z dobavo, pripravo, opaženjem in betoniranje z betonom C 12/15.</t>
  </si>
  <si>
    <t>Izdelava tankoslojne neprekinjene talne označbe z enokomponentno belo barvo, strojno, širina črt 10 cm</t>
  </si>
  <si>
    <t>Izdelava tankoslojne neprekinjene talne označbe z enokomponentno belo barvo, strojno, širina črt 50 cm</t>
  </si>
  <si>
    <t>Izdelava tankoslojne puščice za preprečevanje napačne smeri vožnje</t>
  </si>
  <si>
    <t>Izdelava tankoslojnih kratkih širokih prekinjenih označb na vozišču, širina črte 30 cm</t>
  </si>
  <si>
    <t>Izdelava talne obeležbe parkirnega mesta za invalide v rumeni barvi</t>
  </si>
  <si>
    <t>Izdelava talne obeležbe površina za pešce</t>
  </si>
  <si>
    <t>Dobava in montaža prometnega znaka 2102 skupaj s temeljem in drogom l=2.5 m</t>
  </si>
  <si>
    <t>Dobava in montaža prometnega znaka 2301 skupaj s temeljem in drogom l=2.5 m</t>
  </si>
  <si>
    <t>Dobava in montaža prometnega znaka 2441 in dopolnilne table 4306 skupaj s temeljem in drogom l=2.5 m</t>
  </si>
  <si>
    <t>Dobava in motaža kovinske panelne ograje, širina panela 250 cm, višina panela min 200 cm, vključno s stebrički ter vsem pritrdilnim in montažnim materialom, Panel elektrovarjen iz jeklenih palic, vroče cinkan in prašno barvan z UV odporno barvo kompletno s stebričkom in temeljem zanj. Ograja je ozemljena. Ograja je dilatirana na 20m in ozemljena; med parkiriščem in tirom 1</t>
  </si>
  <si>
    <t>Izvedba drsnih vrat v enaki izvedbi kot ograja med tirom in parkiriščem. Višina vrat je prilagojena ograji. Z ročnim odpiranjem in ključavnico. Širina vrat je 2,5 m.</t>
  </si>
  <si>
    <t>Izvedba ozemljitev prometnih znakov na najbližji steber ZR; komplet z jekleno pocinkano vrvjo 70 mm2 v fleksibilni alkaten cevi Ø 50 mm</t>
  </si>
  <si>
    <t>Kompletna izdelava jaškov iz cevi Ø 60cm, globina jaškov do 2 m - peskolov, postavljeni na betonskem temelju d=15 cm iz C 25/30. Cev je obbetonirana z 10 cm plastjo betona C 25/30. Izdelava AB venca za LTŽ pokrov Ø 600 mm ter dobava in montaža LTŽ pokrova Ø 600 mm, D400</t>
  </si>
  <si>
    <t>Izdelava kanalizacije iz PVC cevi Ø 250, vgrajenih na podložno plast iz cementnega betona s polnim obbetoniranjem</t>
  </si>
  <si>
    <t>Dobava in polaganje kanalizacije iz (PE) polietilenskih cevi DN 110 mm, položene na peščeno podlago in zasute s peskom; stiki tesnjeni</t>
  </si>
  <si>
    <t>odtok v peskolov in rev.jaške</t>
  </si>
  <si>
    <t>Dobava in polaganje kanalizacije iz (PE) polietilenskih cevi DN 160 mm, položene na peščeno podlago in zasute s peskom; stiki tesnjeni</t>
  </si>
  <si>
    <t>povezava med revizijskimi jaški</t>
  </si>
  <si>
    <t>Dobava in polaganje kanalizacije iz (PE) polietilenskih cevi DN 200 mm, položene na peščeno podlago in zasute s peskom; stiki tesnjeni</t>
  </si>
  <si>
    <t>Izvedba peskolova iz (PE) polietilenskih cevi premera 50cm, s podložnim betonom C8/10, obdelavo dna s cem.malto 1:2. Izvedba priključka in odtoka , dobavo in vgradnjo ltž pokrova</t>
  </si>
  <si>
    <t>Izdelava jaška iz cementnega betona, krožnega prereza s premerom 80 cm, globokega do 3 m. Vključno z LTŽ pokrovom.</t>
  </si>
  <si>
    <t>Izvedba revizijskih jaškov</t>
  </si>
  <si>
    <t>3.2. Dela z jeklom za ojačitev</t>
  </si>
  <si>
    <t>3.4. Ključavničarska dela in dela v jeklu</t>
  </si>
  <si>
    <t>Dobava in montaža odkapnega profila razvite širine ca. 380 mm, deb. 2 mm, v Al barvani izvedbi oz. prilagojeno detajlu izvajalca izbranega sistema zasteklitve.</t>
  </si>
  <si>
    <t>po celotni dolžini steklenih fasad, na zunanji strani</t>
  </si>
  <si>
    <t xml:space="preserve">Dobava in montaža pokrivne police razvite širine ca. 600 mm, v Al barvani izvedbi, deb. 0,2 mm </t>
  </si>
  <si>
    <t>na notranji strani ob  stopniščih in ob dvigalih</t>
  </si>
  <si>
    <t>Dobava in montaža osebnega hidravličnega dvigala za invalide, nosilnosti 1000 kg oz. 13 oseb, hitrost 0,63 m/s, višina dviga cca 6,4 m. Svetla dimenzija kabine dvigala 110 x 230 cm, dimenzija steklenih vrat min. 90x210 cm. Izvedba za delovanje v zimskih razmerah. V dvigalu morajo biti zagotovljene otipne informacije za potrebe slepih in slabovidnih, v skladu z dodatkom E.4k SIST 81-70. Vsa notranja oprema mora biti antivandalske izvedbe. Z vsemi sestavnimi deli za izvedbo in tehničnim prevzemom.</t>
  </si>
  <si>
    <t>- npr. HOD - hidravlično osebno brezstrojnično dvigalo DVG - Kleemann-Flexy R tipski certifikat, število vhodov: 2 (neprehodna kabina)</t>
  </si>
  <si>
    <t>Mehanska zaščita elektro omar proti vandalizmu z žično ograjo: Izkop in izdelava betonskega temelja z betonom C25/30 dimenzij fi 30 cm z vgradnjo nosilca za pritrditev ograje</t>
  </si>
  <si>
    <t>Mehanska zaščita elektro omar proti vandalizmu z žično ograjo: Nosilec žične ograje, pocinka jeklena cev fi 76,1 mm dolžine do 230 cm vgrajena v betonski temelj.</t>
  </si>
  <si>
    <t xml:space="preserve">Mehanska zaščita elektro omar proti vandalizmu z žično ograjo : Panel žične ograje narejen iz okvirja 180x50 cm s pocinkano cevjo fi 34. Pletena pocinkana mreža z okencem 30x30 mm velikosti 180x50 cm. Opremljen mora biti s tečaji in ključavnico s ključem SŽ-EE. Izvedba kot dvojna vrata. </t>
  </si>
  <si>
    <t xml:space="preserve">Mehanska zaščita elektro omar proti vandalizmu z žično ograjo : Panel žične ograje narejen iz okvirja 180x25 cm s pocinkano cevjo fi 34. Pletena pocinkana mreža z okencem 30x30 mm velikosti 180x25 cm. Opremljen mora biti s tečaji in ključavnico s ključem SŽ-TK. Izvedba kot dvojna vrata. </t>
  </si>
  <si>
    <t>Mehanska zaščita elektro omar proti vandalizmu z žično ograjo: Panel žične ograje narejen iz okvirja 180x30 cm s pocinkano cevjo fi 34. Pletena pocinkana mreža z okencem 30x30 mm velikosti 180x25 cm. Izvedba fiksna pritrditev.</t>
  </si>
  <si>
    <t>3.5. Steklarska dela</t>
  </si>
  <si>
    <t>Izdelava steklene fasade: Samonosilna konstrukcija npr. SCHÜCO FW 50+ iz stebrov in prečk za fasadne zasteklitve. Pritrditev prečk na vertikale se izvede s T spojniki, ki se pritrdijo v vijačni kanal na prečki.  Stebri in prečke so na zunanji strani pokriti s pokrivnim profilom po izbiri projektanta. Barva konstrukcije ter oblika pokrivnega profila se določi po izbiri projektanta. Zasteklitev je iz lepljenega, kaljenega, varnostnega stekla (kot npr. VSG 66.4 ESG - možnost padca v globino) v Alu okvirju. Prozorne površine so označene z dvema vidnima varnostnima trakovoma (ali s peskanim steklom) š = 10 cm, na višini 85 in 150 cm od tal perona ter tremi vmesnimi črtami širine 2 cm. Po projektu in priloženih detajlih.</t>
  </si>
  <si>
    <t>nadstrešek 1</t>
  </si>
  <si>
    <t>Izdelava steklene fasade: Samonosilna konstrukcija npr. SCHÜCO FW 50+ iz stebrov in prečk za fasadne zasteklitve. Pritrditev prečk na vertikale se izvede s T spojniki, ki se pritrdijo v vijačni kanal na prečki.  Stebri in prečke so na zunanji strani pokriti s pokrivnim profilom po izbiri projektanta. Barva konstrukcije ter oblika pokrivnega profila se določi po izbiri projektanta. Zasteklitev je iz lepljenega, kaljenega, varnostnega stekla (kot npr. VSG 66.4 ESG - možnost padca v globino) v Alu okvirju. Prozorne površine so označene z dvema vidnima varnostnima trakovoma (ali s peskanim steklom) š = 10 cm, na višini 85 in 150 cm od tal perona ter tremi vmesnimi črtami širine 2 cm in nalepjenimi pticami ujedami. Po projektu in priloženih detajlih.</t>
  </si>
  <si>
    <t>peronski nadsrešek 2</t>
  </si>
  <si>
    <t>3.6. Krovsko kleparska dela</t>
  </si>
  <si>
    <t xml:space="preserve">Pokrivanje strešine s ploščami iz pocinkane profilirane jeklene pločevine. Npr. pokrivanje s trapezno pločevino LGP TRIMOVAL TPO 1000, d = 0,60 mm, barva svetlo siva RAL 7035, polnilo iz negorljive mineralne volne (A2), na spodnji strani Alu folija. pritrditev na primarno jekleno konstrukcijo. </t>
  </si>
  <si>
    <t>Peronski nadstrešek 2 Izvedba in pritrditev po detajlih proizvajalca.</t>
  </si>
  <si>
    <t>Izvedba spuščenega stropa s podkonstrukcijo nadstrešnice. Alu spuščen strop - kompozitne fasadne plošče d = 4 mm, š = 100 cm, npr. plošče ALUCOBOND, barva št. 501 smoke silver metalic. Plošče so s kovicami pritrjene na sistemsko podkonstrukcijo - kot npr. sistem EuroFox Hilti MacFOX MLA-100.</t>
  </si>
  <si>
    <t>Peronski nadstrešek 2 Paneli so izvedeni delno demontažno za servisni dostop. Izvedba in pritrditev po detajlih proizvajalca.</t>
  </si>
  <si>
    <t>Stropno polnilo - dekorativna rešetka iz vročecinkanega, nerjavečega jekla, barvana temno siva RAL 7037, dim 25/492/560 mm, kot npr. BENKO TEHNA tip Standardna-ultra prešana rešetka z obrobo</t>
  </si>
  <si>
    <t>Peronski nadstrešek 2 Na peronskih nadstreških, za zračenje in servisni dostop</t>
  </si>
  <si>
    <t>Pokritje strešine na pripravljeno leseno podlago v naklonu ca 1,5 % (sestav od zgoraj), lepljeno: Sikaplan - 15 G, deb. 1,5 mm (UV stabiliziran), SIST EN 13956, podložna plast - termično obdelana polipropilenska tkanina (300g/m2)</t>
  </si>
  <si>
    <t>Izvedba spuščenega stropa s podkonstrukcijo nadstrešnice. Alu spuščen strop - kompozitne fasadne plošče d = 4 mm, š = 100 cm, npr. PLOŠČE ALUCOBOND, barva št. 501 smoke silver metalic. Plošče so s kovicami pritrjene na sistemsko podkonstrukcijo - kot npr. sistem EuroFox Hilti MacFOX MLA-100.</t>
  </si>
  <si>
    <t>nadstrešek 1       Paneli so izvedeni delno demontažno za servisni dostop. Izvedba in pritrditev po detajlih proizvajalca.</t>
  </si>
  <si>
    <t>Doplačilo za izvedbo mulde - žlote v strešini, širine 30 cm, globina prilagojena padcu. Podkonstrukcija in OSB3 plošče deb. 25 mm.</t>
  </si>
  <si>
    <t>nadstrešek1 in 2</t>
  </si>
  <si>
    <t>Čelna obloga vertikalnega strešnega venca višine 50 cm. Alu maska atike - kompozitne fasadne plošče d = 4 mm, l = 300 cm, razred odzivnosti na ogenj A2, npr. PLOŠČE ALUCOBOND, barva št. 501 smoke silver metalic. Plošče so s kovicami pritrjene na sistemsko podkonstrukcijo - kot npr. sistem EuroFox Hilti MacFOX MLA-100. Zgornji in spodnji zaključek po detajlu proizvajalca. Izvedba po detajlih projektanta in proizvajalca.</t>
  </si>
  <si>
    <t>Odtočni kotlič Ø150 mm z zaščitno rešetko in priključkom kritine, tipske izvedbe (nerjavno jeklo), vgrajen v žloti in priključkom DN 100 mm na odtočno cev.</t>
  </si>
  <si>
    <t>Dobava in montaža okrogle vertikalne odtočne cevi iz inox nerjavečega jekla Ø 101,6mm, d=2,5mm, v notranjosti kovinskega stebra nadstrešnice. Po detajlu proizvajalca.</t>
  </si>
  <si>
    <t>1. KABLI (dobava, polaganje in označitev)</t>
  </si>
  <si>
    <t xml:space="preserve">SPZ         5x0,9                        </t>
  </si>
  <si>
    <t>2. GRADBENA DELA</t>
  </si>
  <si>
    <t>Ročni prečni kontrolni izkop obstoječe kabelske trase</t>
  </si>
  <si>
    <t>Razbitje in odstranitev dela obstoječega betonskega temelja ali drugih podobnih ovir v zemlji (na območju kabelskega jarka)</t>
  </si>
  <si>
    <t>Ročni izkop in zaščita obstoječih PVC, PE, ... cevi (npr. kabelske kanalizacije - do 10 cevi) z obbetoniranjem, zasip jarka</t>
  </si>
  <si>
    <t>Ročni izkop in zaščita obstoječih PVC, PE, ... cevi (npr. kabelske kanalizacije - nad 10 cevi) z obbetoniranjem, zasip jarka</t>
  </si>
  <si>
    <t>Zaščita položenih (ali izkopanih) PE, PVC ali alkaten cevi z obbetoniranjem z betonom C12/15</t>
  </si>
  <si>
    <t>Zaščita položenih (ali izkopanih) PE, PVC ali alkaten cevi z obbetoniranjem z armiranim betonom C16/20</t>
  </si>
  <si>
    <t>Zaščita položenih PE, PVC ali alkaten cevi z obbetoniranjem z C12/15, na območju dovozov na gradbišče</t>
  </si>
  <si>
    <t>Ročni izkop in zaščita obstoječih PVC, PE, ... cevi (npr. kabelske kanalizacije - do 10 cevi) z obbetoniranjem, poglobitev cevi, zasip jarka</t>
  </si>
  <si>
    <t>Ročni izkop in zaščita obstoječih PVC, PE, ... cevi (npr. kabelske kanalizacije - do 10 cevi) z obbetoniranjem, prestavitev cevi, vključno z izkopom in zasipom jarka</t>
  </si>
  <si>
    <t>Ročni izkop obstoječih SVTK kablov/cevi (do 10 kablov v skupni trasi), prestavitev v nov že izkopan jarek</t>
  </si>
  <si>
    <t xml:space="preserve">Poglobitev obstoječega kabla/cevi na globino 1,5 m pod GRP - pod progo (ročni izkop kabla ali cevi, zajetje obstoječega kabla s polcevmi, obbetoniranje cevi) </t>
  </si>
  <si>
    <t>Poglobitev obstoječega kabla v cevi na globino 1,5 m pod GRP - pod progo (ročni izkop kabla v cevi, obbetoniranje cevi) - do 4 cevi</t>
  </si>
  <si>
    <t>Ročni izkop in začasna prestavitev ali odmaknitev obstoječega lokalnega kabla ali lokalne cevi (npr. do SVTK naprave ali do glavne trase, do 5m), vključno s kablom, nato ponovna položitev, zasip jarka</t>
  </si>
  <si>
    <t>Ročni izkop in zaščita obstoječih SVTK kablov/cevi s PVC polcevmi ali PE prerezanimi cevmi (do 10 kablov v skupni trasi), prestavitev v začasno traso na teren</t>
  </si>
  <si>
    <t>Pritrditev/stabiliziranje začasnih cevi na ne ravnem terenu z lesenimi količki na medsebojni razdalji 1m</t>
  </si>
  <si>
    <t>Zaščita obstoječih zemeljskih kablov ali cevi s položitvijo desk ("plohov") na teren nad kablom oziroma nad cevmi, na območju dovozov na gradbišče, kasnejša odstranitev desk in ureditev okolice</t>
  </si>
  <si>
    <t>Dodatek za ročni izkop pri izkopu za temelj VM zaradi bližine SVTK vodov/naprav</t>
  </si>
  <si>
    <t>Dobava in polaganje enodelnih betonskih kabelskih korit tip A (EBK), izmer 200x200x1000 (mm), z dvema pokrovoma tip SŽ in ustrezno vrvico, ureditev podlage</t>
  </si>
  <si>
    <t>Dobava in polaganje dvodelnih betonskih kabelskih korit tip B (DBK), izmer 400x200x1000 (mm), z dvema pokrovoma tip SŽ in ustrezno vrvico, ureditev podlage</t>
  </si>
  <si>
    <t>Dodatek za izvedbo prehoda betonskih kabelskih korit in/ali PEHD cevi v kabelski jašek</t>
  </si>
  <si>
    <t>Odkrivanje in ponovno pokrivanje betonskih kabelskih korit</t>
  </si>
  <si>
    <t>Ročni izkop in odvoz obstoječih betonskih kabelskih korit v skladišče</t>
  </si>
  <si>
    <t>EBK korita</t>
  </si>
  <si>
    <t>Polaganje začasno odstranjenih obstoječih enodelnih betonskih kabelskih korit tip A ali tip 2 (EBK), izmer 260x205x1000 (mm), z dvema pokrovoma tip SŽ in ustrezno vrvico, ureditev podlage</t>
  </si>
  <si>
    <t>Zamenjava obstoječih poškodovanih betonskih kabelskih korit in pokrovov
- EBK korito tip A ali tip 2</t>
  </si>
  <si>
    <t>Izdelava začasne zaščite obstoječih betonskih korit in morebitne cevi pod njimi proti vdiranju v gradbeno jamo, po končanih delih odstranitev zaščite</t>
  </si>
  <si>
    <t>Zaščita obstoječih betonskih kabelskih korit s položitvijo desk ("plohov") na teren nad koriti, na območju dovozov na gradbišče, po končanih delih odstranitev zaščite iz desk, z odvozom in ureditvijo okolice v prvotno stanje</t>
  </si>
  <si>
    <t>Odstranitev betonskih korit in SVTK vodov v njih ter morebitnih cevi pod koriti, začasna prestavitev vodov in cevi na teren/brežino in zaščita kablov s PE prerezanimi cevmi (do 10 kablov v skupni trasi), prestavitev SVTK vodov v končno traso v skupni kabelski jarek</t>
  </si>
  <si>
    <t>DBK korita</t>
  </si>
  <si>
    <t>Odstranitev betonskih korit in SVTK vodov v njih ter morebitnih cevi pod koriti, začasna prestavitev vodov in cevi na teren/brežino in zaščita kablov s PE prerezanimi cevmi (nad 10 kablov v skupni trasi), prestavitev SVTK vodov v končno traso v skupni kabelski jarek</t>
  </si>
  <si>
    <r>
      <t>m</t>
    </r>
    <r>
      <rPr>
        <vertAlign val="superscript"/>
        <sz val="10"/>
        <rFont val="Arial Narrow"/>
        <family val="2"/>
      </rPr>
      <t>2</t>
    </r>
  </si>
  <si>
    <t xml:space="preserve">Izvedba prečkanja železniške proge s podvrtanjem (ali prekopom, če podvrtanje ni izvedljivo), s PVC ali PE cevmi na globini 1,5 m pod GRP, obbetoniranje cevi z C12/15
- 2x premera 125 mm </t>
  </si>
  <si>
    <t xml:space="preserve">Izvedba prečkanja železniške proge s podvrtanjem (ali prekopom, če podvrtanje ni izvedljivo), s PVC ali PE cevmi na globini 1,5 m pod GRP, obbetoniranje cevi z C12/15
- 6x premera 125 mm </t>
  </si>
  <si>
    <t xml:space="preserve">Izvedba prečkanja železniške proge s podvrtanjem (ali prekopom, če podvrtanje ni izvedljivo), s PVC ali PE cevmi na globini 1,5 m pod GRP, obbetoniranje cevi z C12/15
- 8x premera 125 mm </t>
  </si>
  <si>
    <t>Dodatek za izvedbo prečkanja železniške proge s prekopom na mestu obstoječih cevi (položitev novih cevi ob obstoječe cevi)</t>
  </si>
  <si>
    <t>Kabelska kanalizacija - PEHD 2x Ф50 mm</t>
  </si>
  <si>
    <t>Dodatek za polaganje vsake dodatne cevi PEHD 2x Ф50 mm</t>
  </si>
  <si>
    <t>Kabelska kanalizacija - 6x Ф125 mm</t>
  </si>
  <si>
    <t>Kabelska kanalizacija - 9x Ф125 mm</t>
  </si>
  <si>
    <t>Kabelska kanalizacija - 12x Ф125 mm</t>
  </si>
  <si>
    <t>Povečava obstoječe kabelske kanalizacije
- za 4 cevi, f 125 mm</t>
  </si>
  <si>
    <t>Povečava obstoječe kabelske kanalizacije
- za 6 cevi, f 125 mm</t>
  </si>
  <si>
    <t>Povečava obstoječe kabelske kanalizacije
- za 12 cevi, f 125 mm</t>
  </si>
  <si>
    <t xml:space="preserve">Dodatek za izvedbo uvoda le nekaterih cevi kabelske kanalizacije v kabelski jašek (ostale cevi položimo neprekinjeno mimo jaška), kos na jašek  </t>
  </si>
  <si>
    <t xml:space="preserve">Dodatek za betoniranje cevi in 30 cm zgornjega dela jarka z C16/20 pri prehodu kabelske kanalizacije preko povoznih površin (v cestišču, …), obračun razlike med izkopom in zasipom  </t>
  </si>
  <si>
    <t>Dodatek za oteženo delo (ovire: korenine, podzemne inštalacije, …) pri izkopu za kabelski jarek - za celoten odsek</t>
  </si>
  <si>
    <t>Dodatek za deloma ročni izkop kabelskega jarka (izkop ob obstoječem kablu, …)</t>
  </si>
  <si>
    <t>Kabelski jašek tip A2 izmer 1,5x2,0x2,0 (m), s kab. konzolami - lahki litoželezni pokrov</t>
  </si>
  <si>
    <t>Kabelski jašek tip A3 izmer 1,5x2,5x2,0 (m), s kab. konzolami - lahki litoželezni pokrov</t>
  </si>
  <si>
    <t>Kabelski jašek tip A3 izmer 1,5x2,5x2,0 (m), s kab. konzolami - težki litoželezni pokrov</t>
  </si>
  <si>
    <t>Kabelski jašek tip B2 izmer 1,2x1,5x2,0 (m), s kab. konzolami - lahki litoželezni pokrov</t>
  </si>
  <si>
    <t>Vgraditev konzol ali lestve v steno kabelskega jaška za dostop v jašek globine nad 1,3 m</t>
  </si>
  <si>
    <t>Kabelski jašek tip BC iz betonske cevi premera 0,8 m, globine do 2 m - lahki litoželezni pokrov</t>
  </si>
  <si>
    <t>Dodatek pri izdelavi kabelskega jaška z ovirami (inštalacije, obstoječi kabli ali cevi, ...) - površina jaška do 1 m2</t>
  </si>
  <si>
    <t>Dodatek pri izdelavi kabelskega jaška z ovirami (inštalacije, obstoječi kabli ali cevi, ...) - površina jaška nad 1 m2</t>
  </si>
  <si>
    <t>Dodatek pri gradnji kabelskega jaška zaradi prilagoditve širine ali/in dolžine jaška zaradi drugih vodov ali objektov - predvidoma</t>
  </si>
  <si>
    <t>Dodatek za izgradnjo globljega kabelskega jaška (do 1 m) - površina jaška nad 1 m2</t>
  </si>
  <si>
    <t>Dodatek za vgradnjo okrasnega (potopljenega) pokrova  kabelskega jaška v peronu oziroma v tlakovanih površinah</t>
  </si>
  <si>
    <t>Dobava in predaja upravljavcu ustreznega orodja za odpiranje netipskega pokrova kabelskega jaška</t>
  </si>
  <si>
    <t>Odstranitev (razbitje) betonskega kabelskega jaška, izmer do 2,0x2,0x2,0 (m)</t>
  </si>
  <si>
    <t>Odstranitev (razbitje) kabelskega jaška iz betonske cevi</t>
  </si>
  <si>
    <t>Dodatek za odstranitev (razbitje) betonskega kabelskega jaška/cevi v katerem so kabli v delovanju</t>
  </si>
  <si>
    <t>Sanacija obstoječega kabelskega jaška, popravilo sten in/ali stropa kabelskega jaška, …, izmer do 2,0x2,0x2,0 (m)</t>
  </si>
  <si>
    <t>Dvig pokrova obstoječega kabelskega jaška na novo višino terena (do 10 cm) - lahki ali težki litoželezni pokrov</t>
  </si>
  <si>
    <t>Dvig stropa in pokrova obstoječega kabelskega jaška na novo višino terena (do 50 cm), vključno z razbitjem obstoječega betonskega stropa in zavarovanjem obstoječih kablov v jašku (lesen podest); po končanih delih demontaža lesenega podesta iz jaška - lahki ali težki litoželezni pokrov</t>
  </si>
  <si>
    <t>Izdelava novega stropa obstoječega kabelskega jaška z morebitno spremembo lokacije pokrova jaška, vključno z razbitjem obstoječega betonskega stropa in zavarovanjem obstoječih kablov v jašku (lesen podest); po končanih delih demontaža lesenega podesta iz jaška - lahki ali težki litoželezni pokrov</t>
  </si>
  <si>
    <t>Povišanje ali znižanje (do 50cm) obstoječega kabelskega jaška iz betonske cevi (premera do 1m) glede na predvideno višino terena</t>
  </si>
  <si>
    <t>Izdelava kabelskega uvoda na obstoječem kabelskem jašku z obdelavo odprtin za uvod do 16x cev f125mm</t>
  </si>
  <si>
    <t>Izdelava kabelskega uvoda na obstoječem kabelskem jašku z obdelavo odprtin za uvod do 9x cev f125mm</t>
  </si>
  <si>
    <t>Izdelava kabelskega uvoda na obstoječem kabelskem jašku z obdelavo odprtin za uvod do 6x cev f125mm</t>
  </si>
  <si>
    <t>Izdelava kabelskega uvoda na obstoječem kabelskem jašku z obdelavo odprtin za uvod do 4x cev f125mm</t>
  </si>
  <si>
    <t>Izdelava kabelskega uvoda na obstoječem kabelskem jašku z obdelavo odprtin za uvod do 1x DBK korito</t>
  </si>
  <si>
    <t>Izdelava kabelskega uvoda na obstoječem kabelskem jašku z obdelavo odprtin za uvod do 2x PEHD 2x Ø50 mm</t>
  </si>
  <si>
    <t>PEHD cev ali DWP rebrasta cev Ø 50 mm med glavno kabelsko traso in SV ali TK napravo, izkop in zasip jarka</t>
  </si>
  <si>
    <t>PEHD cev ali DWP rebrasta cev 2x Ø50 mm med glavno kabelsko traso in SV ali TK napravo, izkop in zasip jarka</t>
  </si>
  <si>
    <t>2x PEHD cev ali DWP rebrasta cev 2x Ø50 mm med glavno kabelsko traso in SV ali TK napravo, izkop in zasip jarka</t>
  </si>
  <si>
    <t>3x PEHD cev ali DWP rebrasta cev 2x Ø50 mm med glavno kabelsko traso in SV ali TK napravo, izkop in zasip jarka</t>
  </si>
  <si>
    <t>DWP rebrasta cev Ø 110 ali 125 mm med glavno kabelsko traso in SV ali TK napravo, izkop in zasip jarka</t>
  </si>
  <si>
    <t>2x DWP rebrasta cev Ø 110 ali 125 mm med glavno kabelsko traso in SV ali TK napravo, izkop in zasip jarka</t>
  </si>
  <si>
    <t>Izvedba uvoda cevi premera do 50 mm v betonsko kabelsko korito</t>
  </si>
  <si>
    <t>Tesnilni čep za cev premera 50 mm</t>
  </si>
  <si>
    <t>Tesnilni čep za cev premera 2x50 mm</t>
  </si>
  <si>
    <t>Ravna razstavljiva cevna spojka - za PEHD 2x f50 mm</t>
  </si>
  <si>
    <t xml:space="preserve">Ravna razstavljiva cevna spojka - za PEHD f50 mm     </t>
  </si>
  <si>
    <t>Izdelava obbetoniranih stojišč za uporabnike TK naprav z izravnavo terena na višino GRP, nasutje ali vkop, obbetoniranje stojišča (~izmer 2x2 m)</t>
  </si>
  <si>
    <t>v načrtu 3/4</t>
  </si>
  <si>
    <t>Dobava in montaža zaščitne INOX ograje na stojiščih, ozemljitev ograje</t>
  </si>
  <si>
    <t>Odstranitev (razbitje) obstoječega stojišča za SVTK naprave (omara)</t>
  </si>
  <si>
    <t>Popravilo obstoječe ozemljitve naprav in/ali kovinskih elementov ob progi, poškodovane zaradi novih izkopov - za celotno območje obdelave</t>
  </si>
  <si>
    <t>Odvoz odvečnega obstoječega materiala oziroma zemljine na deponijo</t>
  </si>
  <si>
    <r>
      <t>m</t>
    </r>
    <r>
      <rPr>
        <vertAlign val="superscript"/>
        <sz val="10"/>
        <rFont val="Arial Narrow"/>
        <family val="2"/>
      </rPr>
      <t>3</t>
    </r>
  </si>
  <si>
    <t>3. KABELSKO MONTAŽNA DELA</t>
  </si>
  <si>
    <t>Zapiranje kabelskih koncev</t>
  </si>
  <si>
    <t xml:space="preserve">Polaganje ali uvlačenje obstoječega kabla </t>
  </si>
  <si>
    <t>za ETCS</t>
  </si>
  <si>
    <t>Izvedba rezerve kabla dolžine do 10 m v kabelskem jašku (pritrditi na steno jaška) ali pri napravi</t>
  </si>
  <si>
    <t>Izvedba rezerve kabla dolžine do 30 m v kabelskem jašku (pritrditi na steno jaška) ali pri napravi</t>
  </si>
  <si>
    <t>Izvedba rezerve kabla dolžine nad 30 m v kabelskem jašku (pritrditi na steno jaška) ali pri napravi</t>
  </si>
  <si>
    <t>Označitev vseh obstoječih kablov/cevi v kabelskem jašku, koritu ali na mestu zaključitve</t>
  </si>
  <si>
    <t>Izvedba tesnjenja med kabli in cevmi, kos na kabelski jašek</t>
  </si>
  <si>
    <t>Začasna odstranitev kovinskih kablov iz cevi ali korit, navitje kabla na boben, označitev kabla, odvoz v začasno skladišče</t>
  </si>
  <si>
    <t>Odstranitev kovinskih kablov iz cevi ali korit, navitje kabla na boben, označitev kabla, odvoz v skladišče SVTK ali na deponijo</t>
  </si>
  <si>
    <t xml:space="preserve">Kabelska spojka na SV kablu do 5x0,9                   </t>
  </si>
  <si>
    <t>Zaključitev obstoječega ali novega kabla na SVTK napravi, vključno z uvlečenjem in tesnenjem kabla (omara, razdelilec, signal, števec osi, izolirka,…), kos za napravo</t>
  </si>
  <si>
    <t>Električne meritve vseh obstoječih kablov (SV, TK, EE, …) po prestavitvi kabla, končne meritve z izdelavo merilne dokumentacije - komplet za celoten odsek</t>
  </si>
  <si>
    <t>Električne meritve vseh novih kablov (SV, TK, EE, …) na bobnu, položene dolžine, končne meritve, z izdelavo merilne dokumentacije - komplet za celoten odsek</t>
  </si>
  <si>
    <t xml:space="preserve">Končne električne meritve VF vodov z izdelavo merilne dokumentacije </t>
  </si>
  <si>
    <t>Tipski betonski podstavek (temelj) za telefonsko omaro TO</t>
  </si>
  <si>
    <t xml:space="preserve">Priključitev in preizkus delovanja telefonske omare </t>
  </si>
  <si>
    <t>Prestavitev obstoječe telefonske omare TO z opremo na novo lokacijo, montaža na betonski podstavek, priključitev in preizkus</t>
  </si>
  <si>
    <t>Demontaža in ponovna montaža fiksne evrobalize z ustreznim novim montažnim materialom, nastavitve in preizkus delovanja</t>
  </si>
  <si>
    <t>Demontaža in ponovna montaža evrobalize in kabla oziroma priključne omarice z ustreznim novim montažnim materialom, nastavitve in preizkus delovanja</t>
  </si>
  <si>
    <t>Demontaža in ponovna montaža priključne omarice (PO) za evrobalizo</t>
  </si>
  <si>
    <t>Demontaža evrobalize in kabla oziroma priključne omarice, ustrezna označitev in odvoz v skladišče SVTK naprav</t>
  </si>
  <si>
    <t>Demontaža in nato ponovna montaža signalne ETCS omarice (LEU) zaradi začasne odstranitve oziroma prestavitve signala, nastavitve in preizkus delovanja</t>
  </si>
  <si>
    <t>Preprogramiranje in izračun položaja novih/obstoječih baliz sistema ERTMS/ETCS zaradi vseh sprememb na obravnavanem odseku proge, izdelava shematskih risb kablov in naprav, ... - izdela nosilec varnostne naprave THALES; za celoten odsek</t>
  </si>
  <si>
    <t>Demontaža in ponovna montaža tirnega magneta zaradi regulacije tira (do 3x), izključitev, priključitev, ustrezne meritve, nastavitve naprave in preizkus delovanja</t>
  </si>
  <si>
    <t>Demontaža in ponovna montaža povezave tirne priključne omarice (TPO) izolirke s tirnico in TPO zaradi regulacije tira (do 3x), izključitev, priključitev, ustrezne meritve in preizkus delovanja</t>
  </si>
  <si>
    <t>Demontaža in ponovna montaža fiksne balize sistema ERTMS/ETCS zaradi regulacije tira (do 3x), izključitev, priključitev, ustrezne meritve, nastavitve naprave in preizkus delovanja</t>
  </si>
  <si>
    <t>Demontaža in ponovna montaža balize sistema ERTMS/ETCS in priključne omarice zaradi regulacije tira (do 3x), izključitev, priključitev, ustrezne meritve, nastavitve naprave in preizkus delovanja</t>
  </si>
  <si>
    <t>Regulacija oziroma prilagoditev kretniškega ali raztirniškega pogona zaradi regulacije tira (do 3x), ustrezne meritve in preizkus delovanja</t>
  </si>
  <si>
    <t>Izključitev in ponovna priključitev gretja kretnice in priključne omarice zaradi regulacije tira (do 3x), ustrezne meritve in preizkus delovanja</t>
  </si>
  <si>
    <t>Demontaža in ponovna montaža ozemljitvene vrvi med tirnico in kovinskim elementom ob progi zaradi regulacije tira (do 3x) - za vse kovinske elemente na področju regulacije (ograje, korita, …)</t>
  </si>
  <si>
    <t>Začasno zapiranje in označitev kabelskih koncev zaradi regulacije tira (do 3x) - predvidoma (kos na napravo)</t>
  </si>
  <si>
    <t>Pritrditev optičnega kabla in cevi ob steni kabelskega jaška, označitev kabla/cevi in obročkanje kabla v jašku z znakom za optični kabel "POZOR LASERSKI ŽAREK"</t>
  </si>
  <si>
    <t>Označitev obstoječega optičnega kabla v kabelskem jašku, koritu ali na mestu zaključitve</t>
  </si>
  <si>
    <t>Montaža optične kabelske spojke vertikalno v kabelskem jašku z nabavo univerzalnega montažnega materiala in nabava ter montaža nosilca za spojko v kabelskem jašku, pritrditev cevi na steno jaška</t>
  </si>
  <si>
    <t>Izvedba rezervne dolžine optičnega kabla v kabelskem jašku, dobava in montaža nosilca rezerve - dolžine do 2 x 15 m</t>
  </si>
  <si>
    <t>Končne optične meritve na optičnem kablu z izdelavo merilne dokumentacije - do 36 vlaken</t>
  </si>
  <si>
    <t>Končne optične meritve na optičnem kablu z izdelavo merilne dokumentacije - do 72 vlaken</t>
  </si>
  <si>
    <t>4. OSTALA - SPLOŠNA DELA</t>
  </si>
  <si>
    <t>Uskladitev križanj z obstoječimi podzemnimi komunalnimi vodi - za celoten odsek</t>
  </si>
  <si>
    <t>Lepljeni izolirni stik UIC 60, vključno z izdelavo AT zvarov</t>
  </si>
  <si>
    <t>Demontaža in ponovna montaža telefonske omarice s telefonom, priključnimi vrstnimi sponkami, nosilno cevjo in novim temeljem,  zunanjim zvoncem in ozemljitvijo</t>
  </si>
  <si>
    <t>Izdelava betonskega stojišča iz kibelnega betona C16/20 x0, Cl 02, Dmax16, z ograjo iz jeklenih cevi</t>
  </si>
  <si>
    <t>1. Kabli</t>
  </si>
  <si>
    <t>Uvod in zaključitev EE kabla na napravi, razdelilni omari ali napajalnem sistemu TK prostora</t>
  </si>
  <si>
    <t>Uvod in zaključitev TK/TD kabla na napravi, v kabelski omari ali TK prostoru, do 1x4</t>
  </si>
  <si>
    <t>Uvod in zaključitev TK/TD kabla na napravi, v  kabelski omari ali TK prostoru, do 5x4</t>
  </si>
  <si>
    <t>Dobava in montaža nadometne doze, IP55, z uvodnicami, montaža v sekundarni strop nadstreška/nadhoda in izdelava odcepa na TK/TD kablu 1x4</t>
  </si>
  <si>
    <t>Dobava in montaža nadometne doze, IP55, z uvodnicami, montaža v sekundarni strop nadstreška/nadhoda z vrstnimi sponkami za izdelavo odcepa na EE kablu</t>
  </si>
  <si>
    <t>Zaključevanje S/FTP kabla kat. 7 s konektorjem RJ45</t>
  </si>
  <si>
    <t>Zaključevanje optičnih inštalacij, izdelava spoja, zaključni kabel z LC konektorjem, 1kos=1vlakno</t>
  </si>
  <si>
    <t>Dobava in montaža negorljive rebraste cevi od uvodnega kabelskega jaška do mesta zaključitve (optični delilnik), vključno z vlečenjem optičnega kabla v cev in tesnjenjem cevi na obeh koncih ter s potrebnim pritrdilnim materialom
- 2x optični kabel</t>
  </si>
  <si>
    <t>Izvedba rezervne dolžine optičnega kabla v kabelskem jašku, dobava in montaža nosilca rezerve - dolžine 15 m</t>
  </si>
  <si>
    <t>Izvedba rezervne dolžine optičnega kabla v kabelskem jašku, dobava in montaža nosilca rezerve - dolžine 2 x 15 m</t>
  </si>
  <si>
    <t>Meritve optičnega kabla (na bobnu, položene dolžine, končne) z izdelavo merilnega poročila
- 12-vlakenski optični kabel</t>
  </si>
  <si>
    <t>Električne meritve na energetskih kablih na bobnu, položene dolžine, končne, z izdelavo merilnega poročila - kpl za vse nove kable</t>
  </si>
  <si>
    <t>Električne meritve na bakrenih telekomunikacijskih kablih (TK, TD …), na bobnu, položene dolžine, končne, z izdelavo merilnega poročila - kpl za vse nove kable</t>
  </si>
  <si>
    <t>Meritve univerzalnega ožičenja z izdelavo merilnega poročila, kpl</t>
  </si>
  <si>
    <t>Označitev vseh kablov v kabelskih jaških, tehničnih prostorih, omarah, kabelskih policah</t>
  </si>
  <si>
    <t>Tesnjenje med vsemi kabli in cevmi v kabelskem jašku, kpl za postajo</t>
  </si>
  <si>
    <t>2. Kabelske trase</t>
  </si>
  <si>
    <t>Trasiranje nove kabelske trase zemeljskega kabla ali kabelske kanalizacije</t>
  </si>
  <si>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
- 1x DWP (upogljiva) cev premera 75 mm</t>
  </si>
  <si>
    <t>SOS1</t>
  </si>
  <si>
    <t>kartomat</t>
  </si>
  <si>
    <t>podhod</t>
  </si>
  <si>
    <t>povezave nadstrešek</t>
  </si>
  <si>
    <t>PRO-TK1, PRO-TK2</t>
  </si>
  <si>
    <t>Zaščita prazne položene cevi z Raychem ali ustrezno drugo toploskrčno kapo</t>
  </si>
  <si>
    <t>Tesnjenje uvoda na prehodu iz uvodnega kabelskega jaška v TK prostor s prahotestno in protipožarno zaščito, z zaščito proti glodavcem, modularni sistem (kot npr. Roxtec moduli v sestavljivem okvirju). Tesnjenje zajema obstoječih in projektiranih kablov z ustrezno rezervo za kasnejše uvode.</t>
  </si>
  <si>
    <t>cca 30 kablov + rezerva za 20 kablov</t>
  </si>
  <si>
    <t>Dobava in montaža perforirane vročecinkane kabelske police 100 x 60 mm z distančniki z montažo v "slepi" steber nadstreška za vertikalni dvig kablov in izenačitvijo potencialov.</t>
  </si>
  <si>
    <t>Dobava in polaganje zaščitne samougasne cevi odporne na UV sevanje (premer cevi prilagoditi premeru kabla)</t>
  </si>
  <si>
    <t>med napravo in kabelsko polico, zaščita kablov v TK prostoru ipd.</t>
  </si>
  <si>
    <t>3. Podatkovna razdelilna omara TK</t>
  </si>
  <si>
    <t>Dobava in montaža podatkovne razdelilne omare PRO-TK1, komplet z električno razdelilno in telekomunikacijsko opremo, skladno s specifikacijo opreme, ki je priložena načrtu</t>
  </si>
  <si>
    <t>specifikacija v prikazu št. 2/3</t>
  </si>
  <si>
    <t>Dobava in polaganje vodnika H07V-K 16mm²,  Ru/Ze v cev, razdalje do 10 m, zaključitev in priklop na napravo in trak Rf 30x3,5 mm, kpl z materialom</t>
  </si>
  <si>
    <t>4. Ozvočenje</t>
  </si>
  <si>
    <t>ojačevalnik</t>
  </si>
  <si>
    <t>Demontaža obstoječe trombe ali zvočnika in odvozom</t>
  </si>
  <si>
    <t>Izvlečenje obstoječih kablov iz kabelske kanalizacije ali kabelskih korit in odvoz na deponijo</t>
  </si>
  <si>
    <t>Demontaža obstoječe enote OPS 08 in ojačevalnika z ohišjem, z odvozom v skladišče SVTK, kpl s povezavami</t>
  </si>
  <si>
    <t>Inštalacija opreme, preizkušanje, spuščanje v pogon, parametriranje sistema</t>
  </si>
  <si>
    <t>Povezovalni in drobni montažni material, tesnjenje uvodov</t>
  </si>
  <si>
    <t>5. Sistem za klic v sili (SOS stebriček)</t>
  </si>
  <si>
    <t>Dobava in montaža tipskega SOS stebrička SŽ, IP priključek (RJ45) s prenapetostno zaščito, kpl</t>
  </si>
  <si>
    <t>Izdelava temelja s pritrdilno ploščo za SOS stebriček</t>
  </si>
  <si>
    <t>Dobava in polaganje izolirane pocinkane jeklene pletenice preseka 70 mm2 v cev, razdalje do 10 m, zaključitev in priklop na napravo in trak Rf 30x3,5 mm, kpl z materialom</t>
  </si>
  <si>
    <t>6. Urni sistem</t>
  </si>
  <si>
    <t>7. Dvigala</t>
  </si>
  <si>
    <t>8. Podatkovno JŽI omrežje</t>
  </si>
  <si>
    <t>Vgradnja v RZR omaro.</t>
  </si>
  <si>
    <t>Vgradnja v RZR omaro. Napajanje iz napajalnika komunikacijskega modula (24 V DC).</t>
  </si>
  <si>
    <t>Montaža, nastavitve, programiranje in preizkušanje delovanja podatkovnega omrežja</t>
  </si>
  <si>
    <t>9. PTS in ŽAT sistem</t>
  </si>
  <si>
    <t>Vključitev IP naročnika (SOS) na PTS preko podatkovnega omrežja, vključno z vsemi potrebnimi licencami in konfiguracijami (naročnik, cCS, upravljanje in nadzor, TK pulti na lokalni postaji in v centru vodenja prometa)</t>
  </si>
  <si>
    <t>Vključitev IP naročnika (potniško ozvočenje) na  PTS preko podatkovnega omrežja, vključno z vsemi potrebnimi licencami in konfiguracijami (naročnik, cCS, upravljanje in nadzor, TK pulti na lokalni postaji in v centru vodenja prometa)</t>
  </si>
  <si>
    <t>Vključitev naročnika (dvigalo) na ŽAT centralo, konfiguracija TK pultov</t>
  </si>
  <si>
    <t>10. Napajanje</t>
  </si>
  <si>
    <t>Dobava in montaža razdelilne omare R-TK-Z, komplet z električno razdelilno opremo, skladno s specifikacijo opreme, ki je priložena načrtu.</t>
  </si>
  <si>
    <t>specifikacija v prikazu št. 2/2</t>
  </si>
  <si>
    <t>Vključitev javljanja kontrolnika izolacije in ponastavitve v sistem nadzora in napajanja preko obstoječega napajalnega sistema MPS, kpl s kabli</t>
  </si>
  <si>
    <t>Dobava in montaža enofaznega ločilnega transformatorja za zunanje naprave 2 kVA, 230/230V 50 Hz, z zaščitnim pokrovom, stenska montaža.
Ločilni transformator mora biti izdelan iz kvalitetne pločevine, ki omejuje zagonske tokove.</t>
  </si>
  <si>
    <t>Dograditev razdelilnika R-TK z naslednjo opremo:
- 1x  2p 16A/C inštalacijski odklopnik,
- 2x vrstna sponka 6 mm2
- 1x 1p 10A/C inštalacijski odklopnik,
- 1x vrstna sponka 2,5 mm2</t>
  </si>
  <si>
    <t>Dograditev razdelilnega polja FRM_MPS z naslednjo opremo:
1x inštalacijski odklopnik 16A/C DC
1x inštalacijski odklopnik 6A/C DC</t>
  </si>
  <si>
    <t>Tip mora biti enak ali kompatibilen obstoječi opremi (13mm)!</t>
  </si>
  <si>
    <t>Dograditev napajalnega sistema MPS1000.80 z usmernikom AC/DC 1x14.8A, tip XR08.48</t>
  </si>
  <si>
    <t>Kabli za razvod 48V DC, 2x(1,5; 2,5; 4 mm²), Cca s1 d2 a1</t>
  </si>
  <si>
    <t>Zvijavi vodnik z rumeno-zeleno izolacijo za izenačevanje potencialov in povezavo kovinskih mas, kpl z zaključevanjem, položen prosto ali uvlečen v predhodno položene instalacijske cevi
 - 16mm² (H07Z-K Cca, s1, d2, a1)</t>
  </si>
  <si>
    <t>Pregledi, preizkusi in električne meritve inštalacije z izdelavo merilnega elaborata</t>
  </si>
  <si>
    <t>11. Prostori, kabelske omare, ostalo</t>
  </si>
  <si>
    <t>Dobava in montaža 19'' komunikacijske omare višine 46U (600x600x2200 mm), kpl</t>
  </si>
  <si>
    <t>Demontaža obstoječe 19'' komunikacijske LAN omare višine 24U s prestavitvijo obstoječe opreme v novo omaro, odvoz omare v skladišče SVTK</t>
  </si>
  <si>
    <t xml:space="preserve">Prestavitev (demontaža in ponovna montaža) obstoječe stenske omarice (relejno polje urnih naprav), kpl z izdelavo novih povezav. </t>
  </si>
  <si>
    <t>Dobava in montaža nadometnega inštalacijskega kanala s pokrovom 80x60 mm, samougasen</t>
  </si>
  <si>
    <t>Dvakratni oplesk sten in stropa TK prostora na območju izvajanja del s prehodno sanacijo eventuelnih poškodb na ometu (popravilo ometa, kitanje, brušenje), vključno s protiprašno zaščito obstoječe opreme v prostoru. Z vsem materialom in pomožnimi deli.</t>
  </si>
  <si>
    <t>Preizkušanje, spuščanje v pogon, vmesni in končni tehnični prevzemi</t>
  </si>
  <si>
    <t>Poučevanje porabnika</t>
  </si>
  <si>
    <t xml:space="preserve">Ker je kabelska kanalizacija v največji meri skupna za EE in SVTK naprave so tukaj zajeta gradbena dela samo za del kabelske trase in jaškov, ki so v situaciji obarvani z zeleno barvo (modra barva za elektro distribucijo). Trasa in jaški, ki so obarvani v situaciji z rdečo barvo so zajeti v načrtu SVTK naprav.
Izdelava odprtin za razdelilne omare, svetilke in podobno je zajeto v gradbenem načrtu. </t>
  </si>
  <si>
    <t>Dobava, polaganje  in priključevanje kabla v izdelano kabelsko kanalizacijo (PVC cevi, kabelske police, kabelska korita) ali notranjosti droga. Označevanje kablov v vseh kabelskih jaških in razdelilnikih.</t>
  </si>
  <si>
    <t>Dobava in montaža krajevne table dim. 2000/500/40, kovinska, enostranska, stenska pritrditev na začetek oz. konec nadstreška</t>
  </si>
  <si>
    <t>Dobava in montaža krajevne table, dim. 1200/300/40, kovinska, enostranska, dvojna, prostostoječa</t>
  </si>
  <si>
    <t>Dobava in montaža informacijskega panoja za vozni red in krajevne table, prostostoječa, dvojni pano, dvojna tabla (namestitev na otočnem peronu)
- vitrina dim. 961/1309/35 - 4x
- krajevna peronska tabla dim 2132/400/40 - 2x
- RF cev, Procrom natur Ø80 mm, 2535 mm - 2x
- RF cev, Procrom natur Ø80 mm, 2100 mm - 1x
- FE podložna plošča Ø280 mm - 3x
- RF okrasna rozeta - 3x</t>
  </si>
  <si>
    <r>
      <t>Dobava in montaža informacijskega panoja</t>
    </r>
    <r>
      <rPr>
        <b/>
        <sz val="10"/>
        <rFont val="Arial Narrow"/>
        <family val="2"/>
        <charset val="238"/>
      </rPr>
      <t xml:space="preserve"> </t>
    </r>
    <r>
      <rPr>
        <sz val="10"/>
        <rFont val="Arial Narrow"/>
        <family val="2"/>
        <charset val="238"/>
      </rPr>
      <t>za vozni red (FOO), stenski, dim. 1279x931, vodoravna postavitev.</t>
    </r>
  </si>
  <si>
    <t xml:space="preserve">Dobava in montaža napisne krajevne table, dim. 2000/500/40, kovinska, enojna, stenska pritrditev na fasado postajnega objekta. </t>
  </si>
  <si>
    <t xml:space="preserve">Dobava in montaža table z napisom in oznako "prepovedano prečkanje tirov" dim. 2480x620x40mm, kovinski, pločevina, d=1.5mm, enostranska, samostoječa. </t>
  </si>
  <si>
    <t xml:space="preserve">Dobava in montaža table z napisom in oznako "prepovedano prečkanje tirov" dim. 2480x620x40mm, kovinski, pločevina, d=1.5mm, enostranska, nameščena na ograjo na predpostajnem platoju. </t>
  </si>
  <si>
    <t>Dobava in montaža table z napisom in oznako "prehod prepovedan", dim. 500/750/40, kovinski, pločevina, d=1.5 mm, enostranska, nameščena na vrata službenega prehoda</t>
  </si>
  <si>
    <t>Dobava in montaža piktograma - SOS, dim. 500/500/40, kovinski, dvostranski, konzolna pritrditev</t>
  </si>
  <si>
    <t>Dobava in montaža koša za odpadke s pepelnikom, kovinski, pritrditev na nosilec nadstreška, npr. tip B 30 -INOX+pepelnik</t>
  </si>
  <si>
    <t xml:space="preserve">Dobava in montaža koša za odpadke s pepelnikom, kovinski, pritrditev na drog ZR fi 140, npr. tip B 30 - INOX+pepelnik, </t>
  </si>
  <si>
    <t xml:space="preserve">Dobava in montaža koša za ločevanje odpadkov s pepelnikom, betonski, inox pokrov, pritrditev v tla. </t>
  </si>
  <si>
    <t>Dobava in montaža klopi tip - npr. tip Linus (3 - sed, kovinski, z nosilnim držalom, mrežasti, s sedalom, hrbtnim naslonjalom in ročajem za roke)</t>
  </si>
  <si>
    <t xml:space="preserve">Dobava in montaža klopi z naslonom - betonska z rečnim prodcem ter lesenim sedalom in naslonjalom. </t>
  </si>
  <si>
    <t xml:space="preserve">Dobava in montaža klopi z naslonom - park. Zunanja parkovna klop z litoželeznim ogrodjem ter lesenim sedalom in naslonjalom. </t>
  </si>
  <si>
    <t>Dobava in montaža napisne ploščice iz srebrne eloksirane pločevine, obstojna na atmosferske vplive, pritrjena na stopniščno ograjo. Napisna ploščica vsebuje napis v Braillovi pisavi s kratkim sporočilom z usmerjevalno puščico in napisom za podatke o številki tira. Predvidena je reliefna razlika med puščico in številko.</t>
  </si>
  <si>
    <t>Dobava in montaža piktograma - Tir 2 in smer vlaka, dim. 500/500/40 in dim. 500/250/40, kovinski, dvostranski, konzolna pritrditev na nosilec nadstreška ali z objemko na drog ZR</t>
  </si>
  <si>
    <t>Dobava in montaža piktograma - Tir 3 in smer vlaka, dim. 500/500/40 in dim. 500/250/40, kovinski, dvostranski, konzolna pritrditev na nosilec nadstreška ali z objemko na drog ZR</t>
  </si>
  <si>
    <t>Dobava in montaža usmerjevalne table - piktogrami uporabniki invalidskih vozičkov, dvigalo, IZHOD, stopnice, parkirišče, Tir 2, čakalnica, Tir 3, puščice, dim. 2000/400/40, kovinska, viseča, dvostranska. Namestitev nad stopnicami pri vhodu v podhod pod nadstreškom s tremi visečimi nosilci.</t>
  </si>
  <si>
    <t>Dobava in montaža usmerjevalne table - piktogrami stopnice, Tiri 2,3, dvigalo, uporabniki invalidskih vozičkov, stojala za kolesa, IZHOD, parkirišče, puščice, dim. 2000/400/40, kovinska, viseča, dvostranska. Namestitev nad stopnicami pri vhodu v podhod pod nadstreškom s tremi visečimi nosilci.</t>
  </si>
  <si>
    <t>Dobava in montaža usmerjevalne table - piktogrami dvigalo, uporabniki invalidskih vozičkov, IZHOD, puščica, dim. 750/500/40, kovinska, dvostranska, konzolna pritrditev.</t>
  </si>
  <si>
    <t>Dobava in montaža usmerjevalne table - piktogrami stopnice, Tir 2,3, puščica, dim. 500/500/40, kovinska, dvostranska, konzolna pritrditev.</t>
  </si>
  <si>
    <t>Dobava in montaža usmerjevalne table - piktogrami dvigalo, uporabniki invalidskih vozičkov, Tir 2,3, puščica, dim. 750/500/40, kovinska, dvostranska, konzolna pritrditev.</t>
  </si>
  <si>
    <t>Dobava in montaža usmerjevalne table - piktogrami IZHOD, puščica, dim. 500/500/40, kovinska, enostranska, konzolna pritrditev.</t>
  </si>
  <si>
    <t>Dobava in montaža usmerjevalne table - piktogrami stopnice, IZHOD, puščica, dim. 500/500/40, kovinska, enostranska, konzolna pritrditev.</t>
  </si>
  <si>
    <t>Dobava in montaža kažipota v podhodu - piktogrami uporabniki invalidskih vozičkov, dvigalo, IZHOD, stopnice, puščice, dim. 1200/300, kovinska, enostranska, stenska pritrditev.</t>
  </si>
  <si>
    <t>Dobava in montaža kažipota v podhodu - piktogrami stopnice, Tiri 2,3, dvigalo, uporabniki invalidskih vozičkov, puščice, dim. 1200/300, kovinska, enostranska, stenska pritrditev.</t>
  </si>
  <si>
    <t>Dobava in montaža pocinkane cevi Ø 63 mm, L=3200 mm, barvana RAL 7035, svetlosiva</t>
  </si>
  <si>
    <t>Dobava in montaža pocinkane cevi Ø 80 mm, L=2535 mm, barvana RAL 7035, svetlosiva</t>
  </si>
  <si>
    <t>Dobava in montaža pocinkane cevi Ø 80 mm, L=2100 mm, barvana RAL 7035, svetlosiva</t>
  </si>
  <si>
    <t>Dobava in montaža pocinkane cevi Ø 63 mm, L=1400 mm, barvana RAL 7035, svetlosiva</t>
  </si>
  <si>
    <t>Izdelava temeljev za nosilce Ø 63, Ø 80 mm sestavov za informacijski pano, krajevne table, table za prepoved in kovinsko zapornico, dim. 40/40/60 cm</t>
  </si>
  <si>
    <t>Izdelava temeljev za kovinske klopi, dim. 60/80/25 cm</t>
  </si>
  <si>
    <t xml:space="preserve">Izdelava temeljev za parkovno klop, dim. 30/30/60 cm.  </t>
  </si>
  <si>
    <t>Začasna ureditev prehodov preko tira z izdelavo okvirja iz lesenih pragov  z voziščem v makadamski izvedbi</t>
  </si>
  <si>
    <t>Izdelava nevezane nosilne plasti prodca 0/31mm, debeline 30 cm - interventna pot do otočnega perona</t>
  </si>
  <si>
    <t>Vlaganje stiroporja (EPS 70) v dilatacije temeljev in delno pete L zidu
debeline 3,5 cm (temelj in delno peta L zidu)</t>
  </si>
  <si>
    <t>Vlaganje stiroporja (EPS 70) v dilatacije temeljev in delno pete L zidu
debeline 1 cm (zid)</t>
  </si>
  <si>
    <t>Izdelava armiranobetonskega temelja droga tip LS 14LAvp, glede na novi "Katalog temeljev stebrov vozne mreže" (SŽ-Projektivno podjetje, 2007) po katalogu določene dimenzije temelja so 100x100x170 (220) cm: Pozicija obsega odmetavanje tolčenca, izkop za temelj v materialu III. kategorije, odvoz odvečnega materiala na deponijo, izdelavo in postavitev opaža za del temelja, ki gleda izven terena ter armature in vlitje temelja z betonom kvalitete C 30/37, XC4, XF3, finalno obdelavo površine temelja, ki gleda izven terena, zasip temelja. Vključno z izdelavo, dobavo in vgradnjo okvirja s sidrnimi vijaki in izvedbo električne izolacije med drogom in temeljem. Dimenzije temelja in armature so, glede na zgornje podatke, razvidne iz navedenega kataloga; Temelj droga št.: 31 in 29 - skrajšani drog za sidranje</t>
  </si>
  <si>
    <t>Izdelava armiranobetonskega temelja droga tip LS 14LAvp, glede na novi "Katalog temeljev stebrov vozne mreže" (SŽ-Projektivno podjetje, 2007) po katalogu določene dimenzije temelja so 130x130x180 (230) cm: Pozicija obsega odmetavanje tolčenca, izkop za temelj v materialu III. kategorije, odvoz odvečnega materiala na deponijo, izdelavo in postavitev opaža za del temelja, ki gleda izven terena ter armature in vlitje temelja z betonom kvalitete C 30/37, XC4, XF3, finalno obdelavo površine temelja, ki gleda izven terena, zasip temelja. Vključno z izdelavo, dobavo in vgradnjo okvirja s sidrnimi vijaki in izvedbo električne izolacije med drogom in temeljem. Dimenzije temelja in armature so, glede na zgornje podatke, razvidne iz navedenega kataloga; Temelj droga št.: 27</t>
  </si>
  <si>
    <t>Izdelava armiranobetonskega temelja droga tip LS 14LAvp, glede na novi "Katalog temeljev stebrov vozne mreže" (SŽ-Projektivno podjetje, 2007) po katalogu določene dimenzije temelja so 130x130x160 (240) cm: Pozicija obsega odmetavanje tolčenca, izkop za temelj v materialu III. kategorije, odvoz odvečnega materiala na deponijo, izdelavo in postavitev opaža za del temelja, ki gleda izven terena ter armature in vlitje temelja z betonom kvalitete C 30/37, XC4, XF3, finalno obdelavo površine temelja, ki gleda izven terena, zasip temelja. Vključno z izdelavo, dobavo in vgradnjo okvirja s sidrnimi vijaki in izvedbo električne izolacije med drogom in temeljem. Dimenzije temelja in armature so, glede na zgornje podatke, razvidne iz navedenega kataloga; Temelj droga št.: 33,35,37</t>
  </si>
  <si>
    <t>Izdelava armiranobetonskega temelja droga tip LS 16LAvp, glede na novi "Katalog temeljev stebrov vozne mreže" (SŽ-Projektivno podjetje, 2007) po katalogu določene dimenzije temelja so 130x130x200 (250) cm: Pozicija obsega odmetavanje tolčenca, izkop za temelj v materialu III. kategorije, odvoz odvečnega materiala na deponijo, izdelavo in postavitev opaža za del temelja, ki gleda izven terena ter armature in vlitje temelja z betonom kvalitete C 30/37, XC4, XF3, finalno obdelavo površine temelja, ki gleda izven terena, zasip temelja. Vključno z izdelavo, dobavo in vgradnjo okvirja s sidrnimi vijaki in izvedbo električne izolacije med drogom in temeljem. Dimenzije temelja in armature so, glede na zgornje podatke, razvidne iz navedenega kataloga; Temelj droga št.: 25,29</t>
  </si>
  <si>
    <t>Izdelava armiranobetonskega temelja droga tip LS 16LAvp, glede na novi "Katalog temeljev stebrov vozne mreže" (SŽ-Projektivno podjetje, 2007) po katalogu določene dimenzije temelja so 130x200x200 (280) cm: Pozicija obsega odmetavanje tolčenca, izkop za temelj v materialu III. kategorije, odvoz odvečnega materiala na deponijo, izdelavo in postavitev opaža za del temelja, ki gleda izven terena ter armature in vlitje temelja z betonom kvalitete C 30/37, XC4, XF3, finalno obdelavo površine temelja, ki gleda izven terena, zasip temelja. Vključno z izdelavo, dobavo in vgradnjo okvirja s sidrnimi vijaki in izvedbo električne izolacije med drogom in temeljem. Dimenzije temelja in armature so, glede na zgornje podatke, razvidne iz navedenega kataloga; Temelj droga št.: 26,30</t>
  </si>
  <si>
    <t>Izdelava armiranobetonskega temelja dvojnega sidra Tsd: Pozicija obsega odmetavanje tolčenca, izkop za temelj v materialu III. kategorije, odvoz odvečnega materiala na deponijo, izdelavo in postavitev opaža, izdelavo in namestitev armature in sidrnih zank in vlitje temelja z betonom kvalitete C 30/37, XC4, XF3, ter finalno obdelavo površine temelja, ki gleda izven terena, zasip temelja. Dimenzije temelja in armature so razvidne iz že omenjenega kataloga.
Dimenzija temelja 130x130x200 (220) cm; temelj dvojnega sidra št.: 26,30</t>
  </si>
  <si>
    <t>Izdelava armiranobetonskega temelja enojnega sidra Tse: Pozicija obsega odmetavanje tolčenca, izkop za temelj v materialu III. kategorije, odvoz odvečnega materiala na deponijo, izdelavo in postavitev opaža, izdelavo in namestitev armature in sidrne zanke in vlitje temelja z betonom kvalitete C 30/37, XC4, XF3, ter finalno obdelavo površine temelja, ki gleda izven terena, zasip temelja. Dimenzije temelja in armature so razvidne iz že omenjenega kataloga.
Dimenzija temelja 100x100x170 (190) cm; temelj enojnega sidra št.: 25</t>
  </si>
  <si>
    <t>Rušenje in odstranitev obstoječih temeljev ter sanacija nastalih jam po odstranitvi temelja: Temelj drogov.</t>
  </si>
  <si>
    <t>Izvedba električnih vezi (2x150 mm²) stikala na prečno vez (2x150 mm²).</t>
  </si>
  <si>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- 1x cevna premera 110 mm</t>
    </r>
  </si>
  <si>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- 4x cevna premera 110 mm</t>
    </r>
  </si>
  <si>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- 4x cevna premera 110 mm+2x(2x50)</t>
    </r>
  </si>
  <si>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- 6x cevna premera 110 mm+2x(2x50)</t>
    </r>
  </si>
  <si>
    <r>
      <t xml:space="preserve">Izdelava kabelske kanalizacije </t>
    </r>
    <r>
      <rPr>
        <b/>
        <sz val="10"/>
        <rFont val="Arial Narrow"/>
        <family val="2"/>
        <charset val="238"/>
      </rPr>
      <t>v peronu</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- 1x cevna premera 125 mm poleg druge kabelske kanalizacije</t>
    </r>
  </si>
  <si>
    <r>
      <t xml:space="preserve">Izdelava kabelske kanalizacije z upogljivimi PE-HD (stigmaflex) cevmi premera 50 in mm </t>
    </r>
    <r>
      <rPr>
        <b/>
        <sz val="10"/>
        <rFont val="Arial Narrow"/>
        <family val="2"/>
        <charset val="238"/>
      </rPr>
      <t>v podhodu</t>
    </r>
    <r>
      <rPr>
        <sz val="10"/>
        <rFont val="Arial Narrow"/>
        <family val="2"/>
        <charset val="238"/>
      </rPr>
      <t xml:space="preserve"> v podložni beton za polaganje kablov. 
- 4x cevna premera 50 mm </t>
    </r>
  </si>
  <si>
    <r>
      <t xml:space="preserve">Izdelava kabelske kanalizacije z upogljivimi PE-HD (stigmaflex) cevmi premera 50 in mm </t>
    </r>
    <r>
      <rPr>
        <b/>
        <sz val="10"/>
        <rFont val="Arial Narrow"/>
        <family val="2"/>
        <charset val="238"/>
      </rPr>
      <t>v podhodu</t>
    </r>
    <r>
      <rPr>
        <sz val="10"/>
        <rFont val="Arial Narrow"/>
        <family val="2"/>
        <charset val="238"/>
      </rPr>
      <t xml:space="preserve"> v podložni beton za polaganje kablov. 
- 6x cevna premera 50 mm </t>
    </r>
  </si>
  <si>
    <r>
      <t xml:space="preserve">Izdelava kabelske kanalizacije </t>
    </r>
    <r>
      <rPr>
        <b/>
        <sz val="10"/>
        <rFont val="Arial Narrow"/>
        <family val="2"/>
        <charset val="238"/>
      </rPr>
      <t>pod povoznimi površinami</t>
    </r>
    <r>
      <rPr>
        <sz val="10"/>
        <rFont val="Arial Narrow"/>
        <family val="2"/>
        <charset val="238"/>
      </rPr>
      <t xml:space="preserve"> z upogljivimi DWP / PEHD cevmi  v zemljišču 50% III. In 50% IV kategorije. Obseg del: izkop jarka, izdelava podlage za cevi iz peska granulacije 3-7 mm, dobava in polaganje cevi, dobava in vgraditev distančnikov, obbetoniranje cevi z betonom C16/20 v višini 10 cm nad zgornjim temenom cevi, polaganje PVC opozorilnega traku PAZI KABEL, zasip jarka z utrjevanjem po slojih in odvoz odvečnega materiala ter ureditev okolice.
- 4x cevna premera 110 mm</t>
    </r>
  </si>
  <si>
    <r>
      <t xml:space="preserve">Gradnja armiranobetonskega jaška tip C z </t>
    </r>
    <r>
      <rPr>
        <b/>
        <sz val="10"/>
        <rFont val="Arial Narrow"/>
        <family val="2"/>
        <charset val="238"/>
      </rPr>
      <t>litoželeznim pokrovom</t>
    </r>
    <r>
      <rPr>
        <sz val="10"/>
        <rFont val="Arial Narrow"/>
        <family val="2"/>
        <charset val="238"/>
      </rPr>
      <t xml:space="preserve"> 60x60 cm, nosilnostjo 250 kN z napisom "Elektrika", svetlih mer 60x60x80 cm z betoniranjem C 25/30, kompletno z izkopom, odvozom odvečnega materiala, armaturo in opažem. </t>
    </r>
  </si>
  <si>
    <r>
      <t xml:space="preserve">Gradnja armiranobetonskega jaška tip C z </t>
    </r>
    <r>
      <rPr>
        <b/>
        <sz val="10"/>
        <rFont val="Arial Narrow"/>
        <family val="2"/>
        <charset val="238"/>
      </rPr>
      <t>"oljnim pokrovom jaška"</t>
    </r>
    <r>
      <rPr>
        <sz val="10"/>
        <rFont val="Arial Narrow"/>
        <family val="2"/>
        <charset val="238"/>
      </rPr>
      <t xml:space="preserve"> 60x60 cm, nosilnostjo 250 kN z napisom "Elektrika", svetlih mer 60x60x80 cm z betoniranjem C 25/30, kompletno z izkopom, odvozom odvečnega materiala, armaturo in opažem. </t>
    </r>
  </si>
  <si>
    <r>
      <t xml:space="preserve">Gradnja armiranobetonskega jaška tip B z </t>
    </r>
    <r>
      <rPr>
        <b/>
        <sz val="10"/>
        <rFont val="Arial Narrow"/>
        <family val="2"/>
        <charset val="238"/>
      </rPr>
      <t>"oljnim pokrovom jaška"</t>
    </r>
    <r>
      <rPr>
        <sz val="10"/>
        <rFont val="Arial Narrow"/>
        <family val="2"/>
        <charset val="238"/>
      </rPr>
      <t xml:space="preserve"> 60x60 cm, nosilnostjo 250 kN z napisom "Elektrika", svetlih mer 120x120x120 cm z betoniranjem C 25/30, kompletno z izkopom, odvozom odvečnega materiala, armaturo in opažem. </t>
    </r>
  </si>
  <si>
    <r>
      <t xml:space="preserve">Gradnja armiranobetonskega jaška tip A z </t>
    </r>
    <r>
      <rPr>
        <b/>
        <sz val="10"/>
        <rFont val="Arial Narrow"/>
        <family val="2"/>
        <charset val="238"/>
      </rPr>
      <t>"oljnim pokrovom jaška"</t>
    </r>
    <r>
      <rPr>
        <sz val="10"/>
        <rFont val="Arial Narrow"/>
        <family val="2"/>
        <charset val="238"/>
      </rPr>
      <t xml:space="preserve"> 60x60 cm, nosilnostjo 250 kN z napisom "Elektrika", svetlih mer 120x120x180 cm z betoniranjem C 25/30, kompletno z izkopom, odvozom odvečnega materiala, armaturo in opažem. </t>
    </r>
  </si>
  <si>
    <t xml:space="preserve">Izgradnja armiranobetonskega jaška tip D z Rf pokrovom velikosti cca 40x40 cm za vgradnjo keramike (kot v podhodu), z nosilnostjo 25 kN , svetlih mer cca 40x40x30 cm z betoniranjem C 25/30, kompletno z izkopom, odvozom odvečnega materiala, armaturo in opažem. </t>
  </si>
  <si>
    <t>Prebijanje stene obstoječih betonskih jaškov za uvod večih novih plastičnih cevi velikosti do fi125 (komplet na obstoječi jašek) vključno z tesnenjem - obdelavo prebojev.</t>
  </si>
  <si>
    <r>
      <rPr>
        <b/>
        <sz val="10"/>
        <rFont val="Arial Narrow"/>
        <family val="2"/>
        <charset val="238"/>
      </rPr>
      <t xml:space="preserve">Svetilka za osvetlitev postajnega platoja.
</t>
    </r>
    <r>
      <rPr>
        <sz val="10"/>
        <rFont val="Arial Narrow"/>
        <family val="2"/>
        <charset val="238"/>
      </rPr>
      <t xml:space="preserve">Dobava, montaža in priključitev svetilke vključno s potrebno regulacijo / nastavitvijo osvetljenosti.
5XE2C32B08DA - Streetlight 21, svetilka za kandelaber, primarno usmerjanje svetlobe leča, material: PMMA, primarni svetlobnotehnični pokrov: pokrov, material: varnostno kaljeno steklo (ESG), prozoren material, porazdelitev svetilnosti: ST0.8a, izstop svetlobe: direktno sevajoče, primarna svetlobna karakteristika: asimetrično, način montaže: nastavek, nastavek, LED High Power LED, nazivni svetlobni tok: 5.110 lm, barva svetlobe: 730, barvna temperatura: 3000K, predstikalna naprava: EVG-z možnostjo zatemnjevanja, upravljanje: fleksibilno parametriranje svetlobnega toka, časovno-odvisno upravljanje svetlobnega toka, nadzor in zagotavljanje konstantnega svetlobnega toka, termična zaščita, priklop na omrežje: 220..240V, AC, 50/60Hz, začetek obratovalne dobe: 39,1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 certifikacijski znak: CE, ENEC, VDE, odpornost na udarce: IK09, dopustna okoliška temperatura za zunanja območja uporabe: -35..+50°C, vključno s pritrdilno prirobnico. </t>
    </r>
  </si>
  <si>
    <r>
      <rPr>
        <b/>
        <sz val="10"/>
        <rFont val="Arial Narrow"/>
        <family val="2"/>
        <charset val="238"/>
      </rPr>
      <t>Svetilke za osvetlitev otočnega perona, platoja, kolesarnic in parkirišča.</t>
    </r>
    <r>
      <rPr>
        <sz val="10"/>
        <rFont val="Arial Narrow"/>
        <family val="2"/>
        <charset val="238"/>
      </rPr>
      <t xml:space="preserve">
Dobava, montaža in priključitev svetilke vključno s potrebno regulacijo / nastavitvijo osvetljenosti.
5XE2C32B08DAZ - Streetlight 21, svetilka za kandelaber, primarno usmerjanje svetlobe leča, material: PMMA, primarni svetlobnotehnični pokrov: pokrov, material: varnostno kaljeno steklo (ESG), prozoren material, porazdelitev svetilnosti: ST0.8a, izstop svetlobe: direktno sevajoče, primarna svetlobna karakteristika: asimetrično, način montaže: nastavek, nastavek, LED High Power LED, nazivni svetlobni tok: 3.043 lm, barva svetlobe: 730, barvna temperatura: 3000K, predstikalna naprava: EVG-z možnostjo zatemnjevanja, pravljanje: fleksibilno parametriranje svetlobnega toka, časovno-odvisno upravljanje svetlobnega toka, nadzor in zagotavljanje konstantnega svetlobnega toka, termična zaščita, priklop na omrežje: 220..240V, AC, 50/60Hz, začetek obratovalne dobe: 21.8 W, konec obratovalne dobe: 22.7 W, redukcija: 10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(celota): zaščitni razred II (RII - zaščitno izoliranje), certifikacijski znak: CE, ENEC, VDE, odpornost na udarce: IK09, dopustna okoliška temperatura za zunanja območja uporabe: -35..+50°C, vključno s pritrdilno prirobnico.</t>
    </r>
  </si>
  <si>
    <r>
      <rPr>
        <b/>
        <sz val="10"/>
        <rFont val="Arial Narrow"/>
        <family val="2"/>
        <charset val="238"/>
      </rPr>
      <t xml:space="preserve">Svetilka na fasadi postajnega objekta.
</t>
    </r>
    <r>
      <rPr>
        <sz val="10"/>
        <rFont val="Arial Narrow"/>
        <family val="2"/>
        <charset val="238"/>
      </rPr>
      <t xml:space="preserve">Dobava, montaža in priključitev svetilke vključno s potrebno regulacijo / nastavitvijo osvetljenosti.
Asimetrični dekorativni žaromet, primarno usmerjanje svetlobe leča, material: umetna masa, primarni svetlobnotehnični pokrov: zaščitno steklo, material: varnostno kaljeno steklo (ESG), prozoren material, porazdelitev svetilnosti: PL43, izstop svetlobe: direktno sevajoče, način montaže: nadgradna montaža, LED High Power LED, nazivni svetlobni tok: 2.550 lm, barva svetlobe: 830, barvna temperatura: 3000K, predstikalna naprava: EVG Plus, upravljanje: fleksibilno parametriranje svetlobnega toka, časovnoodvisno upravljanje svetlobnega toka, digitalni komunikacijski vmesnik, redukcija moči, termična zaščita, elektronska redukcija moči, v kompletu: priključna sponka, 5-polna, maks. 2,5mm², priklop na omrežje: 220..240V, AC, 50/60Hz, nazivna moč: 27W, LED unit, material: aluminij tlačno ulito, prašno premazano, v Siteco® kovinsko sivi barvi (DB 702S), dolžina: 370 mm, širina:233 mm, višina: 55mm, okvir ohišja, material: aluminij, tlačno ulito, prašno premazano, v Siteco® kovinsko sivi barvi (DB 702S), dizajniran nosilec,material: aluminij, tlačno ulito, prašno premazano, v Siteco® kovinsko sivi barvi (DB 702S), DALIzaščitna stopnja (celota): IP66, zaščitni razred (celota): zaščitni razred I, certifikacijski znak: CE, ENEC, VDE, zaščitni znak: D,  dopustna okoliška temperatura za zunanja območja uporabe: - 40..+50°C, kot npr Siteco FL20 micro 5XA7662A1A3AC
</t>
    </r>
  </si>
  <si>
    <r>
      <rPr>
        <b/>
        <sz val="10"/>
        <rFont val="Arial Narrow"/>
        <family val="2"/>
        <charset val="238"/>
      </rPr>
      <t xml:space="preserve">Svetilka za osvetlitev tirnega oziroma kretniškega območja.
</t>
    </r>
    <r>
      <rPr>
        <sz val="10"/>
        <rFont val="Arial Narrow"/>
        <family val="2"/>
        <charset val="238"/>
      </rPr>
      <t xml:space="preserve">Dobava, montaža in priključitev svetilke vključno s potrebno regulacijo / nastavitvijo osvetljenosti.
5XE3D32B08MA - Streetlight 21, svetilka za kandelaber, primarno usmerjanje svetlobe leča, material: PMMA, primarni svetlobnotehnični pokrov: pokrov, material: varnostno kaljeno steklo (ESG), prozoren material, porazdelitev svetilnosti: ST1.0a, izstop svetlobe: direktno sevajoče, primarna svetlobna karakteristika: asimetrično, način montaže: nastavek, nastavek, LED High Power LED, nazivni svetlobni tok: 18.270 lm, barva svetlobe: 730, barvna temperatura: 3000K, predstikalna naprava: EVG-z možnostjo zatemnjevanja, upravljanje: fleksibilno parametriranje svetlobnega toka, časovno-odvisno upravljanje svetlobnega toka, nadzor in zagotavljanje konstantnega svetlobnega toka, termična zaščita, elektronska redukcija moči, priklop na omrežje: 220..240V, AC, 50/60Hz, začetek obratovalne dobe: 136 W, konec obratovalne dobe: 142 W, redukcija: 61 W, ohišje svetilke, material: aluminij tlačno ulito, prašno premazano, v Siteco® kovinsko sivi barvi (DB 702S), nastavek: 60/76mm (direktni natik) in 42/60mm (pritrditev s strani), kandelabrska prirobnica: 42mm: 5XC10008XM4, 60mm: 5XC10008XM2, 76mm: 5XC10008XM1, zaščitna stopnja (celota): IP66, zaščitni razred I (celota): zaščitni razred I, certifikacijski znak: CE, ENEC, VDE, odpornost na udarce: IK09, dopustna okoliška temperatura za zunanja območja uporabe: -35..+50°C, vključno s pritrdilno prirobnico.
</t>
    </r>
  </si>
  <si>
    <r>
      <t xml:space="preserve">Dobava, montaža in priključitev svetilke vključno s potrebno regulacijo / nastavitvijo osvetljenosti.
MTS BW33058 LED 15W 830 IP65  - vgradna zaprta stenska zunanja svetilka stanovitne konstrukcije s povišano stopnjo zaščite IP65 in LED virom svetlobe tople barve 3000K in Ra&gt;80, izhodne svetilnosti svetilke 1100 lm, s širokosnopno asimetrično optiko, prašno lakirano ohišje iz litega aluminija srebrno sive DB702 barve in varnostno steklo, z zasenčenim virom svetlobe, z vgrajeno visoko odsevno optiko iz eloksiranega čistega aluminija, z vgrajenim sistemom Thermal control za zaščito temperaturno občutljivih elementov svetilke, odporna na udarce po IK10, z zaščito proti sunkom napetosti po DIN EN61547, z dvema priključnima uvodnicama za možnost linijskega ožičenja, dimenzije: 330x125x90 mm, s predvideno obratovalno dobo 72 000h L80 pri 25 °C, z v primeru poškodbe ali okvare enostavno zamenjavo varnostnega stekla, predstikalne naprave, LED modula in tesnil, s certifikatoma ENEC in CE, z garancijo dobavljivosti nadomestnih delov vključno z LED enoto min. 20 let. </t>
    </r>
    <r>
      <rPr>
        <b/>
        <sz val="10"/>
        <rFont val="Arial Narrow"/>
        <family val="2"/>
        <charset val="238"/>
      </rPr>
      <t>Oznaka v načrtu S1</t>
    </r>
  </si>
  <si>
    <t>Dobava in montaža.
VOH 436 - pripadajoče vgradno ohišje za v beton, dimenzije: 363x132x125 mm, material: aluminij in s steklenimi vlakni ojačano sintetično gradivo</t>
  </si>
  <si>
    <r>
      <t xml:space="preserve">Dobava, montaža in priključitev svetilke vključno s potrebno regulacijo / nastavitvijo osvetljenosti.
MTS BW24095 LED 25W 830 + MZR1H IP65 - vgradna zaprta stenska zunanja svetilka stanovitne konstrukcije s povišano stopnjo zaščite IP65, s tovarniško vgrajenim modulom zasilne razsvetljave po DIN EN 60598-2-22 in VDE0108-100, z LED virom svetlobe tople barve 3000K in Ra&gt;80, izhodne svetilnosti svetilke 1860 lm, s širokosnopno asimetrično optiko,  izhodne svetilnosti v času obratovanja zasilne razsvetljave. 387 lm, modul zasilne razsvetljave v pripravnem spoju avtonomije 1h z avtotest funkcijo samodejnega tedenskega testiranja funkcionalnosti in letnega testiranja avtonomije, z vgrajenim glelnikom moči 11W in termostatom za zagotavljanje optimalne temperature v svetilki oz. NiMH akumulatorja ZR ob nizkih temeraturah okolice, z zaščito proti sunkom napetosti po DIN EN61547, za temperaturo okolice: - 20°C do +30°C, z dvobarvnim LED signalom za prikaz statusa svetilke, varnostno steklo, odporna na udarce po IK09, z dvema priključnima uvodnicama za možnost linijskega ožičenja, dimenzije: 520x125x90 mm, s predvideno obratovalno dobo 86 000h L80 pri 25 °C, LED modula in tesnil, s certifikatom CE, z garancijo dobavljivosti nadomestnih delov vključno z LED enoto min. 20 let. </t>
    </r>
    <r>
      <rPr>
        <b/>
        <sz val="10"/>
        <rFont val="Arial Narrow"/>
        <family val="2"/>
        <charset val="238"/>
      </rPr>
      <t>Oznaka v načrtu S2</t>
    </r>
  </si>
  <si>
    <t>Dobava in montaža.
VOH 426 - pripadajoče vgradno ohišje za v beton, dimenzije: 370x81x90 mm, material: aluminij in s steklenimi vlakni ojačano sintetično gradivo</t>
  </si>
  <si>
    <r>
      <t xml:space="preserve">Dobava, montaža in priključitev svetilke vključno s potrebno regulacijo / nastavitvijo osvetljenosti.
MTS BL24458 LED 18W 830 IP65  - vgradna stropna zunanja svetilka stanovitne konstrukcije s povišano stopnjo zaščite IP65 in LED virom svetlobe tople barve 3000K in Ra&gt;80, izhodne svetilnosti svetilke 1920 lm, z zelo širokosnopno 95° simetrično optiko, z Vortex optiko za omejitev bleščanja in optimalno porazdelitev svetlobe, varnostno kaljeno steklo, odporna na udarce po IK07, z dvema uvodnicama 5x2,5 kv., za možnost linijskega ožičenja, dimenzije: 550x75x105 mm, s predvideno obratovalno dobo 200 000h L80 B50  pri 25 °C, s certifikatom CE in energijskega razreda A++, z vgrajeno termično regulacijo za nadzor in zaščito vitalnih delov svetilke, LED modula in tesnil, z garancijo dobavljivosti nadomestnih delov vključno z LED enoto min. 20 let. </t>
    </r>
    <r>
      <rPr>
        <b/>
        <sz val="10"/>
        <rFont val="Arial Narrow"/>
        <family val="2"/>
        <charset val="238"/>
      </rPr>
      <t>Oznaka v načrtu S3</t>
    </r>
  </si>
  <si>
    <t>Dobava in montaža.
VOH 579 - vgradno ohišje za vgradnjo v beton stene ali stropa, ohišje izdelano iz aluminija in s steklenimi vlakni ojačane umetne mase, dimenzije: 560x100x125 mm</t>
  </si>
  <si>
    <r>
      <t xml:space="preserve">Dobava, montaža in priključitev svetilke vključno s potrebno regulacijo / nastavitvijo osvetljenosti.
MTS BD24445 LED 28W 840 IP65  - vgradna stropna zunanja svetilka stanovitne konstrukcije s povišano stopnjo zaščite IP65 in LED virom svetlobe nevtralne barve 4000K in Ra&gt;80, izhodne svetilnosti svetilke 2630 lm, z zelo širokosnopno 86° simetrično optiko  po izračunu, prašno lakirano ohišje iz litega aluminija grafitno črne barve in varnostno kaljeno steklo, z vgrajeno visoko odsevno optiko, zaščitnega razreda II z ločenim pretvornikom v IP65 zaščiti, odporna na udarce po IK07, za vpetje v sekundarni strop debeline do 55 mm, dimenzije: Ø175x98 mm, z možnostjo linijskega ožičenja, potrebni vgradni izrez: Ø160 x 100 mm, s predvideno obratovalno dobo 75 000h L80 B50  pri 25 °C, s certifikatom ENEC in energijskega razreda A++, z garancijo dobavljivosti nadomestnih delov vključno z LED enoto min. 20 let. </t>
    </r>
    <r>
      <rPr>
        <b/>
        <sz val="10"/>
        <rFont val="Arial Narrow"/>
        <family val="2"/>
        <charset val="238"/>
      </rPr>
      <t>Oznaka v načrtu S4.</t>
    </r>
  </si>
  <si>
    <r>
      <t xml:space="preserve">Dobava, montaža in priključitev svetilke vključno s potrebno regulacijo / nastavitvijo osvetljenosti.
MTS BD24433 LED 20W 830 IP65  - vgradna stropna zunanja svetilka stanovitne konstrukcije s povišano stopnjo zaščite IP65 in LED virom svetlobe tople barve 3000K in Ra&gt;80, izhodne svetilnosti svetilke 2750 lm, s širokosnopno 63° simetrično optiko, prašno lakirano ohišje iz litega aluminija grafitno črne barve in varnostno kaljeno steklo, z vgrajeno visoko odsevno optiko iz čistega aluminija, zaščitnega razreda II z ločenim pretvornikom v IP65 zaščiti, odporna na udarce po IK08, za vpetje v sekundarni strop debeline do 55 mm, dimenzije: Ø175x98 mm, z možnostjo linijskega ožičenja, potrebni vgradni izrez: Ø160 x 100 mm, s predvideno obratovalno dobo 110 000h L80 B50  pri 25 °C,  z zaščito proti sunkom napetosti po DIN EN61547, z v primeru poškodbe ali okvare enostavno zamenjavo varnostnega stekla, predstikalne naprave, LED modula in tesnil, s certifikatom ENEC in energijskega razreda A++, z garancijo dobavljivosti nadomestnih delov vključno z LED enoto min. 20 let. </t>
    </r>
    <r>
      <rPr>
        <b/>
        <sz val="10"/>
        <rFont val="Arial Narrow"/>
        <family val="2"/>
        <charset val="238"/>
      </rPr>
      <t>Oznaka v načrtu S5</t>
    </r>
  </si>
  <si>
    <r>
      <t xml:space="preserve">Dobava, montaža in priključitev svetilke vključno s potrebno regulacijo / nastavitvijo osvetljenosti.
MTS BD24833 LED 28W 830 IP65  - vgradna stropna zunanja svetilka stanovitne konstrukcije s povišano stopnjo zaščite IP65 in LED virom svetlobe tople barve 3000K in Ra&gt;80, izhodne svetilnosti svetilke 2750 lm, s širokosnopno 63° simetrično optiko, prašno lakirano ohišje iz litega aluminija grafitno črne barve in varnostno kaljeno steklo, z vgrajeno visoko odsevno optiko iz čistega aluminija, zaščitnega razreda II z ločenim pretvornikom v IP65 zaščiti, odporna na udarce po IK08, za vpetje v sekundarni strop debeline do 55 mm, dimenzije: Ø175x98 mm, z možnostjo linijskega ožičenja, potrebni vgradni izrez: Ø160 x 100 mm, s predvideno obratovalno dobo 110 000h L80 B50  pri 25 °C,  z zaščito proti sunkom napetosti po DIN EN61547, z v primeru poškodbe ali okvare enostavno zamenjavo varnostnega stekla, predstikalne naprave, LED modula in tesnil, s certifikatom ENEC in energijskega razreda A++, z garancijo dobavljivosti nadomestnih delov vključno z LED enoto min. 20 let. </t>
    </r>
    <r>
      <rPr>
        <b/>
        <sz val="10"/>
        <rFont val="Arial Narrow"/>
        <family val="2"/>
        <charset val="238"/>
      </rPr>
      <t>Oznaka v načrtu S6</t>
    </r>
  </si>
  <si>
    <r>
      <t xml:space="preserve">Dobava, montaža in priključitev svetilke vključno s potrebno regulacijo / nastavitvijo osvetljenosti.
Beghelli 19370 LLL EXTREME LED 7,5W OPT SE1H IP65 - nadgradna stropna svetilka zasilne razsvetljave s povišano stopnjo zaščite in LED virom svetlobe, z priloženimi lečami Largaluce ( antipanik) 7m, priključne moči: 7,5W, stanovitno ohišje iz tlačno litefa aluminija, odporno na udarce po IK09, v pripravnem spoju avtonomije 1h, izhodne svetilnosti pri avtonomiji 1h: 1000 lm, dimenzije: 180x180x57 mm, za temperaturno območje od: -20˚C do +50˚C, s certifikatom CE, z garancijo 10 let na komplet svetilko vključno z baterijo. </t>
    </r>
    <r>
      <rPr>
        <b/>
        <sz val="10"/>
        <rFont val="Arial Narrow"/>
        <family val="2"/>
        <charset val="238"/>
      </rPr>
      <t>Oznaka v načrtu ZS2.</t>
    </r>
  </si>
  <si>
    <r>
      <t xml:space="preserve">Dobava, montaža in priključitev svetilke vključno s potrebno regulacijo / nastavitvijo osvetljenosti.
Beghelli 4371 UP LED  2436W IP65 AT OPT SE8LTO  - nadgradna stenska oz. stropna svetilka zasilne razsvetljave z LED virom svetlobe, s titan baterijami, z avto test funkcijo, v pripravnem spoju avtonomije 1h, izhodne svetilnosti svetilke pri 1h avtonomiji: 450 lm, s sistemom leč in mikroprizem za dosego minimiziranja bleščanja in visok svetlobno tehnični izkoristek, dimenzije: 213x83x20 mm, z vgrajeno libelo za enostavno montažo v ravni liniji, stanovitno ohišje debeline 20 mm s povišano stopnjo zaščite odporno na udarce po IK07, ohišje bele barve, s certifikatom CE, z garancijo 10 let na komplet svetilko vključno z baterijo. </t>
    </r>
    <r>
      <rPr>
        <b/>
        <sz val="10"/>
        <rFont val="Arial Narrow"/>
        <family val="2"/>
        <charset val="238"/>
      </rPr>
      <t>Oznaka v načrtu ZS1.</t>
    </r>
  </si>
  <si>
    <t>Enofazna nadometna vtičnica, IP44, z zaščitnim kontaktom, komplet s pokrovom, 250V, 16A, v dvigalnem jašku; dobava, montaža in priključitev</t>
  </si>
  <si>
    <t>Nadometna razvodnica za izenačevanje potenciala, komplet z vgrajenimi priključnimi sponkami; dobava in montaža</t>
  </si>
  <si>
    <t>Glavna zbiralnica za izenačevanje potencialov; dobava, montaža in priključitev</t>
  </si>
  <si>
    <t>Vodnik za izenačevanje potencialo in povezavo kovinskih mas in opreme, položen prosto ali uvlečen v predhodno položene instalacijske cevi; dobava, montaža in priključitev
 - HO7V-U 6</t>
  </si>
  <si>
    <t>Vodnik za izenačevanje potencialov in povezavo kovinskih mas in opreme, položen prosto ali uvlečen v predhodno položene instalacijske cevi; dobava, montaža in priključitev
- HO7V-U 10</t>
  </si>
  <si>
    <t>Instalacijski kabel položen delno podometno, delno uvlečen v instalacijske cevi in večji del položen na kabelske police ali parapetne kanale; dobava, montaža in priključitev
- NYM-J-3x2,5 mm2</t>
  </si>
  <si>
    <t>Instalacijski kabel položen delno podometno, delno uvlečen v instalacijske cevi in večji del položen na kabelske police ali parapetne kanale; dobava, montaža in priključitev
- NYM-J-5x1,5 mm2</t>
  </si>
  <si>
    <t>Instalacijski kabel položen delno podometno, delno uvlečen v instalacijske cevi in večji del položen na kabelske police ali parapetne kanale; dobava, montaža in priključitev
- NYM-J-3x1,5 mm2</t>
  </si>
  <si>
    <t>Elektroinstalacijska cev, rebrasta, gibljiva, položena  podometno ali v opaž; dobava in montaža
- i. c. Φ 32 mm</t>
  </si>
  <si>
    <t>Elektroinstalacijska cev, rebrasta, gibljiva, položena  podometno ali v opaž; dobava in montaža
- i. c. Φ 23 mm</t>
  </si>
  <si>
    <t>Elektroinstalacijska cev, rebrasta, gibljiva, položena  podometno ali v opaž; dobava in montaža
- i. c. Φ 16 mm</t>
  </si>
  <si>
    <t>Kabelske police, izdelane iz vročecinkane perforirane pločevine, komplet s pokrovi (po potrebi), spojnim, nosilnim in pritrdilnim priborom, položene v sekundarni strop nadstreškov; dobava in montaža
- kabelska polica PK 100</t>
  </si>
  <si>
    <t>Kabelske police, izdelane iz vročecinkane perforirane pločevine, komplet s pokrovi (po potrebi), spojnim, nosilnim in pritrdilnim priborom, položene v sekundarni strop nadstreškov; dobava in montaža
- kabelska polica PK 50</t>
  </si>
  <si>
    <t>Nadometna plastična razvodnica s štirimi odcepi; dobava in montaža</t>
  </si>
  <si>
    <t>Križna sponka (trak-vrv) pri vsakem nosilcu za ozemljitev nadstreška ter ostalih prevodnih mas kot so jekleni sedeži, ograje, obvestilne table na peronu in podobno.</t>
  </si>
  <si>
    <t>Dobava in polaganje izolirane pocinkane jeklene vrvi 70 mm2 položene v alkaten cev fi 32 mm v gramozni gredi ali v cevi od droga zunanje razsvetljave do ozemljila, kompletno z vijakom (dolžine do 10m) s priključitvijo.</t>
  </si>
  <si>
    <t>Polaganje vodnika med napravo in minus polom voznega omrežja (tirnico), ter med napravo in peronskim ozemljilom. Vodnik se položi v zaščitni cevi min. fi 50mm (upoštevati v ceni) in se na vrat tirnice privijači z vijakom M12, vključno s tipsko zaščitno ploščo z opozorilnim napisom in ostalimi deli do polne funkcionalnosti povezav. Dobava, montaža in priključitev.
-H07V-K-120 mm2</t>
  </si>
  <si>
    <t>Tipska zaščitna plošča z opozorilnim napisom in ostalimi deli za zaščito priključka na tirnici vse do polne funkcionalnosti izvedbe. Dobava in montaža.</t>
  </si>
  <si>
    <t>Napajalni in signalni kabli NYY-J 3x2,5mm2 in Olflex 110Cy 7x1,5mm2 med napravo VLD in omaro SNEV (cca 10m), kompletno s potrebnimi cevmi ali NIK kanali, vse do polne funkcionalnosti. Dobava, montaža in priključitev.</t>
  </si>
  <si>
    <t>Dobava in polaganje napajalnega kabla za stikalni blok RGŽ iz razdelilnika RZR v kabelsko kanalizacijo ter inštalacijsko cev NYY-J 4x10 mm2, vključno s priklopom.</t>
  </si>
  <si>
    <t>Trasiranje nove kabelske trase zemeljskega kabla, kabelske kanalizacije ali kabelskih korit</t>
  </si>
  <si>
    <t>dolžine do 2m</t>
  </si>
  <si>
    <t>Dodatek za izkop jarka zaradi večje globine (glede na kasneje predvideno višino terena ali zaradi večjega števila kablov/cevi)</t>
  </si>
  <si>
    <t>skupne globine do 2m</t>
  </si>
  <si>
    <t>Ni predmet tega projekta, za sistem ETCS bo naročen in izdelan ločen projekt.</t>
  </si>
  <si>
    <r>
      <t xml:space="preserve">Razdelilnik RG:
Predelava obstoječe razdelilne omare +RG na postaji Šentjur po izdelani enopolni shemi. </t>
    </r>
    <r>
      <rPr>
        <i/>
        <sz val="10"/>
        <rFont val="Arial Narrow"/>
        <family val="2"/>
        <charset val="238"/>
      </rPr>
      <t>Specifikacija elementov in del se nahaja v tehničnem poročilu.</t>
    </r>
  </si>
  <si>
    <r>
      <t xml:space="preserve">Razdelilnik RZR:
Dobava, izdelava in montaža nove tipske polyesterske razdelilne omare dimenzij 1000x1250x320mm, vključno s podstavkom,  zaščite IP65, z montažno ploščo, vrati, predpisanimi oznakami in opozorili ter ključavnico po zahtevi SŽ-EE. Dovodi, razvodi in odvodi v razdelilniku morajo biti tokovno dimenzionirani za tok 63A. Novi razdelilnik RZR se montira na nov betonski temelj oziroma plastični podstavek pod nadstreškom ob dvigalnem jašku. Končno izvedbo omare in material mora izdelovalec uskladiti s projektantom in službo SŽ-EE. </t>
    </r>
    <r>
      <rPr>
        <i/>
        <sz val="10"/>
        <rFont val="Arial Narrow"/>
        <family val="2"/>
        <charset val="238"/>
      </rPr>
      <t>Specifikacija elementov se nahaja v tehničnem poročilu.</t>
    </r>
  </si>
  <si>
    <t>Odstranitev asfalta, debeline 6-10 cm, z obojestranskim strojnim rezanjem, nakladanje in odvoz ruševin</t>
  </si>
  <si>
    <t>Ponovno asfaltiranje na mestu odstranjenega asfalta</t>
  </si>
  <si>
    <t>Dodatek za polaganje cevi kabelske kanalizacije pod betonskimi stopnicami za objekt v km 537+800, po potrebi začasna odstranitev stopnic oziroma izdelava novih</t>
  </si>
  <si>
    <t>Izčrpanje vode iz obstoječih kabelskih jaškov - za celoten odsek</t>
  </si>
  <si>
    <t>Dobava prehodnih podometni doz s pokrovom za vgradnjo v vibriran beton, s polaganjem v opaž - različne dimenzije, do 15x15 cm</t>
  </si>
  <si>
    <t xml:space="preserve">Dobava in montaža ozemljitvenega glavnika za ločilne letvice LSA </t>
  </si>
  <si>
    <r>
      <rPr>
        <sz val="10"/>
        <rFont val="Arial Narrow"/>
        <family val="2"/>
      </rPr>
      <t>Opomba: Pri kablih se upošteva dobava in polaganje kablov</t>
    </r>
    <r>
      <rPr>
        <sz val="10"/>
        <rFont val="Arial Narrow"/>
        <family val="2"/>
        <charset val="238"/>
      </rPr>
      <t xml:space="preserve"> v PVC/DWP kabelsko kanalizacijo, PEHD cevi, kabelske police ali inštalacijske cevi.</t>
    </r>
  </si>
  <si>
    <r>
      <rPr>
        <sz val="10"/>
        <rFont val="Arial Narrow"/>
        <family val="2"/>
      </rPr>
      <t xml:space="preserve">Dobava in polaganje kabla: </t>
    </r>
    <r>
      <rPr>
        <sz val="10"/>
        <rFont val="Arial Narrow"/>
        <family val="2"/>
        <charset val="238"/>
      </rPr>
      <t xml:space="preserve">
12-vlakenski optični kabel A-DQ(ZN)(SR)2Y 12xE9/125 0,25H18 LG BK G.657.A1</t>
    </r>
  </si>
  <si>
    <r>
      <rPr>
        <sz val="10"/>
        <rFont val="Arial Narrow"/>
        <family val="2"/>
      </rPr>
      <t>Dobava in polaganje kabla:</t>
    </r>
    <r>
      <rPr>
        <sz val="10"/>
        <rFont val="Arial Narrow"/>
        <family val="2"/>
        <charset val="238"/>
      </rPr>
      <t xml:space="preserve">
TK 59 M 1x4x0,8</t>
    </r>
  </si>
  <si>
    <r>
      <rPr>
        <sz val="10"/>
        <rFont val="Arial Narrow"/>
        <family val="2"/>
      </rPr>
      <t>Dobava in polaganje kabla:</t>
    </r>
    <r>
      <rPr>
        <sz val="10"/>
        <rFont val="Arial Narrow"/>
        <family val="2"/>
        <charset val="238"/>
      </rPr>
      <t xml:space="preserve">
TK 59 M 3x4x0,8</t>
    </r>
  </si>
  <si>
    <r>
      <rPr>
        <sz val="10"/>
        <rFont val="Arial Narrow"/>
        <family val="2"/>
      </rPr>
      <t>Dobava in polaganje kabla:</t>
    </r>
    <r>
      <rPr>
        <sz val="10"/>
        <rFont val="Arial Narrow"/>
        <family val="2"/>
        <charset val="238"/>
      </rPr>
      <t xml:space="preserve">
TK 59 M 5x4x0,8</t>
    </r>
  </si>
  <si>
    <r>
      <rPr>
        <sz val="10"/>
        <rFont val="Arial Narrow"/>
        <family val="2"/>
      </rPr>
      <t>Dobava in polaganje kabla:</t>
    </r>
    <r>
      <rPr>
        <sz val="10"/>
        <rFont val="Arial Narrow"/>
        <family val="2"/>
        <charset val="238"/>
      </rPr>
      <t xml:space="preserve">
TD 59 M 1x4x1,2</t>
    </r>
  </si>
  <si>
    <r>
      <rPr>
        <sz val="10"/>
        <rFont val="Arial Narrow"/>
        <family val="2"/>
      </rPr>
      <t>Dobava in polaganje kabla:</t>
    </r>
    <r>
      <rPr>
        <sz val="10"/>
        <rFont val="Arial Narrow"/>
        <family val="2"/>
        <charset val="238"/>
      </rPr>
      <t xml:space="preserve">
TD 59 M 5x4x1,2</t>
    </r>
  </si>
  <si>
    <r>
      <rPr>
        <sz val="10"/>
        <rFont val="Arial Narrow"/>
        <family val="2"/>
      </rPr>
      <t>Dobava in polaganje kabla:</t>
    </r>
    <r>
      <rPr>
        <sz val="10"/>
        <rFont val="Arial Narrow"/>
        <family val="2"/>
        <charset val="238"/>
      </rPr>
      <t xml:space="preserve">
EE kabel NYBY-J 5x1,5 mm</t>
    </r>
    <r>
      <rPr>
        <vertAlign val="superscript"/>
        <sz val="10"/>
        <rFont val="Arial Narrow"/>
        <family val="2"/>
      </rPr>
      <t>2</t>
    </r>
  </si>
  <si>
    <r>
      <rPr>
        <sz val="10"/>
        <rFont val="Arial Narrow"/>
        <family val="2"/>
      </rPr>
      <t>Dobava in polaganje kabla:</t>
    </r>
    <r>
      <rPr>
        <sz val="10"/>
        <rFont val="Arial Narrow"/>
        <family val="2"/>
        <charset val="238"/>
      </rPr>
      <t xml:space="preserve">
EE kabel NYBY-J 3x2,5 mm</t>
    </r>
    <r>
      <rPr>
        <vertAlign val="superscript"/>
        <sz val="10"/>
        <rFont val="Arial Narrow"/>
        <family val="2"/>
      </rPr>
      <t>2</t>
    </r>
  </si>
  <si>
    <r>
      <rPr>
        <sz val="10"/>
        <rFont val="Arial Narrow"/>
        <family val="2"/>
      </rPr>
      <t>Dobava in polaganje kabla:</t>
    </r>
    <r>
      <rPr>
        <sz val="10"/>
        <rFont val="Arial Narrow"/>
        <family val="2"/>
        <charset val="238"/>
      </rPr>
      <t xml:space="preserve">
EE kabel NYBY-J 3x6 mm</t>
    </r>
    <r>
      <rPr>
        <vertAlign val="superscript"/>
        <sz val="10"/>
        <rFont val="Arial Narrow"/>
        <family val="2"/>
      </rPr>
      <t>2</t>
    </r>
  </si>
  <si>
    <r>
      <rPr>
        <sz val="10"/>
        <rFont val="Arial Narrow"/>
        <family val="2"/>
      </rPr>
      <t>Dobava in polaganje kabla:</t>
    </r>
    <r>
      <rPr>
        <sz val="10"/>
        <rFont val="Arial Narrow"/>
        <family val="2"/>
        <charset val="238"/>
      </rPr>
      <t xml:space="preserve">
Zunanji S/FTP 4x2 kategorije 7</t>
    </r>
  </si>
  <si>
    <r>
      <rPr>
        <sz val="10"/>
        <rFont val="Arial Narrow"/>
        <family val="2"/>
      </rPr>
      <t>Dobava in polaganje kabla:</t>
    </r>
    <r>
      <rPr>
        <sz val="10"/>
        <rFont val="Arial Narrow"/>
        <family val="2"/>
        <charset val="238"/>
      </rPr>
      <t xml:space="preserve">
EE kabel N2XH-J 3x2,5 mm², Cca s1 d2 a1</t>
    </r>
  </si>
  <si>
    <r>
      <rPr>
        <sz val="10"/>
        <rFont val="Arial Narrow"/>
        <family val="2"/>
      </rPr>
      <t>Dobava in polaganje kabla:</t>
    </r>
    <r>
      <rPr>
        <sz val="10"/>
        <rFont val="Arial Narrow"/>
        <family val="2"/>
        <charset val="238"/>
      </rPr>
      <t xml:space="preserve">
EE kabel N2XH-J 3x4 mm², Cca s1 d2 a1</t>
    </r>
  </si>
  <si>
    <r>
      <rPr>
        <sz val="10"/>
        <rFont val="Arial Narrow"/>
        <family val="2"/>
      </rPr>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t>
    </r>
    <r>
      <rPr>
        <sz val="10"/>
        <rFont val="Arial Narrow"/>
        <family val="2"/>
        <charset val="238"/>
      </rPr>
      <t xml:space="preserve">
- 2x DWP (upogljiva) cev premera 75 mm</t>
    </r>
  </si>
  <si>
    <r>
      <rPr>
        <sz val="10"/>
        <rFont val="Arial Narrow"/>
        <family val="2"/>
      </rPr>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t>
    </r>
    <r>
      <rPr>
        <sz val="10"/>
        <rFont val="Arial Narrow"/>
        <family val="2"/>
        <charset val="238"/>
      </rPr>
      <t xml:space="preserve">
- 3x DWP (upogljiva) cev premera 75 mm</t>
    </r>
  </si>
  <si>
    <r>
      <rPr>
        <sz val="10"/>
        <rFont val="Arial Narrow"/>
        <family val="2"/>
      </rPr>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t>
    </r>
    <r>
      <rPr>
        <sz val="10"/>
        <rFont val="Arial Narrow"/>
        <family val="2"/>
        <charset val="238"/>
      </rPr>
      <t xml:space="preserve">
- 2x DWP (upogljiva) cev premera 110 mm</t>
    </r>
  </si>
  <si>
    <r>
      <rPr>
        <sz val="10"/>
        <rFont val="Arial Narrow"/>
        <family val="2"/>
      </rPr>
      <t>Izdelava lokalne kabelske kanalizacije iz PVC, DWP ali alkaten cevi v zemljišču 50% III. in 50 % IV. ktg. Obseg del: izkop jarka, izdelava podloge za cevi iz peska granulacije 4-8 mm, dobava in polaganje cevi, dobava in vgraditev distančnikov, obbetoniranje cevi z betonom C12/15 v višini 10 cm nad zgornjim temenom cevi, zasip jarka z utrjevanjem po slojih in odvoz odvečnega materiala in ureditev okolice:</t>
    </r>
    <r>
      <rPr>
        <sz val="10"/>
        <rFont val="Arial Narrow"/>
        <family val="2"/>
        <charset val="238"/>
      </rPr>
      <t xml:space="preserve">
- 3x DWP (upogljiva) cev premera 125 mm</t>
    </r>
  </si>
  <si>
    <r>
      <t xml:space="preserve">Dobava </t>
    </r>
    <r>
      <rPr>
        <sz val="10"/>
        <rFont val="Arial Narrow"/>
        <family val="2"/>
      </rPr>
      <t>rebraste, upogljive</t>
    </r>
    <r>
      <rPr>
        <sz val="10"/>
        <rFont val="Arial Narrow"/>
        <family val="2"/>
        <charset val="238"/>
      </rPr>
      <t xml:space="preserve"> </t>
    </r>
    <r>
      <rPr>
        <sz val="10"/>
        <rFont val="Arial Narrow"/>
        <family val="2"/>
      </rPr>
      <t>elektroinštalcijske cevi za vgradnjo v vibriran beton, s polaganjem v opaž</t>
    </r>
    <r>
      <rPr>
        <sz val="10"/>
        <rFont val="Arial Narrow"/>
        <family val="2"/>
        <charset val="238"/>
      </rPr>
      <t xml:space="preserve">
- cev premera 32 mm</t>
    </r>
  </si>
  <si>
    <r>
      <rPr>
        <sz val="10"/>
        <rFont val="Arial Narrow"/>
        <family val="2"/>
      </rPr>
      <t>Dobava rebraste, upogljive elektroinštalcijske cevi za vgradnjo v vibriran beton, s polaganjem v opaž</t>
    </r>
    <r>
      <rPr>
        <sz val="10"/>
        <rFont val="Arial Narrow"/>
        <family val="2"/>
        <charset val="238"/>
      </rPr>
      <t xml:space="preserve">
- cev premera 50 mm</t>
    </r>
  </si>
  <si>
    <r>
      <rPr>
        <sz val="10"/>
        <rFont val="Arial Narrow"/>
        <family val="2"/>
      </rPr>
      <t>Dobava rebraste, upogljive elektroinštalcijske cevi za vgradnjo v vibriran beton, s polaganjem v opaž</t>
    </r>
    <r>
      <rPr>
        <sz val="10"/>
        <rFont val="Arial Narrow"/>
        <family val="2"/>
        <charset val="238"/>
      </rPr>
      <t xml:space="preserve">
- cev premera 75 mm</t>
    </r>
  </si>
  <si>
    <r>
      <rPr>
        <sz val="10"/>
        <rFont val="Arial Narrow"/>
        <family val="2"/>
      </rPr>
      <t xml:space="preserve">Dobava in montaža zvočniške troblje </t>
    </r>
    <r>
      <rPr>
        <sz val="10"/>
        <rFont val="Arial Narrow"/>
        <family val="2"/>
        <charset val="238"/>
      </rPr>
      <t xml:space="preserve">100V/20-10-5-2,5W 
s priključno dozo IP66 </t>
    </r>
  </si>
  <si>
    <r>
      <rPr>
        <sz val="10"/>
        <rFont val="Arial Narrow"/>
        <family val="2"/>
      </rPr>
      <t>Dobava in montaža dvosmernega zvočnega projektorja</t>
    </r>
    <r>
      <rPr>
        <sz val="10"/>
        <rFont val="Arial Narrow"/>
        <family val="2"/>
        <charset val="238"/>
      </rPr>
      <t xml:space="preserve"> za zunanjo montažo,
100V/12-6W</t>
    </r>
  </si>
  <si>
    <r>
      <rPr>
        <sz val="10"/>
        <rFont val="Arial Narrow"/>
        <family val="2"/>
      </rPr>
      <t>Dobava in vgradnja zvočnika</t>
    </r>
    <r>
      <rPr>
        <sz val="10"/>
        <rFont val="Arial Narrow"/>
        <family val="2"/>
        <charset val="238"/>
      </rPr>
      <t xml:space="preserve"> za sekundarni strop, </t>
    </r>
    <r>
      <rPr>
        <sz val="10"/>
        <rFont val="Arial Narrow"/>
        <family val="2"/>
      </rPr>
      <t xml:space="preserve">primernega </t>
    </r>
    <r>
      <rPr>
        <sz val="10"/>
        <rFont val="Arial Narrow"/>
        <family val="2"/>
        <charset val="238"/>
      </rPr>
      <t>za montažo pod kap (nadstrešek), kot npr. SEA SNZ2110 IP, 100V/10-5-2,5W, barvan v barvi nadstreška</t>
    </r>
  </si>
  <si>
    <r>
      <rPr>
        <sz val="10"/>
        <rFont val="Arial Narrow"/>
        <family val="2"/>
      </rPr>
      <t xml:space="preserve">Dobava in montaža </t>
    </r>
    <r>
      <rPr>
        <sz val="10"/>
        <rFont val="Arial Narrow"/>
        <family val="2"/>
        <charset val="238"/>
      </rPr>
      <t>19'' IP ojačevalnik razreda D, 500W, z integrirano matriko, 8 con</t>
    </r>
  </si>
  <si>
    <r>
      <rPr>
        <sz val="10"/>
        <rFont val="Arial Narrow"/>
        <family val="2"/>
      </rPr>
      <t>Dobava in montaža objemke</t>
    </r>
    <r>
      <rPr>
        <sz val="10"/>
        <rFont val="Arial Narrow"/>
        <family val="2"/>
        <charset val="238"/>
      </rPr>
      <t xml:space="preserve"> iz nerjavnega jekla (inox) za pritrditev zvočniške troblje in priključne doze na steber razsvetljave s tesnitvijo prehoda kabla </t>
    </r>
  </si>
  <si>
    <r>
      <rPr>
        <sz val="10"/>
        <rFont val="Arial Narrow"/>
        <family val="2"/>
      </rPr>
      <t>Dobava in montaža Rf mreže</t>
    </r>
    <r>
      <rPr>
        <sz val="10"/>
        <rFont val="Arial Narrow"/>
        <family val="2"/>
        <charset val="238"/>
      </rPr>
      <t xml:space="preserve"> za zaščito zvočnega projektorja v podhodu proti vandalizmu, prilagojena projektorju (odprta v območju membrane), stropna montaža, kpl z izdelavo detajla</t>
    </r>
  </si>
  <si>
    <r>
      <rPr>
        <sz val="10"/>
        <rFont val="Arial Narrow"/>
        <family val="2"/>
      </rPr>
      <t xml:space="preserve">Dobava in montaža kabla </t>
    </r>
    <r>
      <rPr>
        <sz val="10"/>
        <rFont val="Arial Narrow"/>
        <family val="2"/>
        <charset val="238"/>
      </rPr>
      <t xml:space="preserve">J-H(St)H 10X2X0,8,Cca s1 d2 a1, kpl z zaključitvijo </t>
    </r>
  </si>
  <si>
    <r>
      <rPr>
        <sz val="10"/>
        <rFont val="Arial Narrow"/>
        <family val="2"/>
      </rPr>
      <t>Dobava in montaža</t>
    </r>
    <r>
      <rPr>
        <sz val="10"/>
        <rFont val="Arial Narrow"/>
        <family val="2"/>
        <charset val="238"/>
      </rPr>
      <t xml:space="preserve"> inštalacijsk</t>
    </r>
    <r>
      <rPr>
        <sz val="10"/>
        <rFont val="Arial Narrow"/>
        <family val="2"/>
      </rPr>
      <t>e</t>
    </r>
    <r>
      <rPr>
        <sz val="10"/>
        <rFont val="Arial Narrow"/>
        <family val="2"/>
        <charset val="238"/>
      </rPr>
      <t xml:space="preserve"> dvonivojsk</t>
    </r>
    <r>
      <rPr>
        <sz val="10"/>
        <rFont val="Arial Narrow"/>
        <family val="2"/>
      </rPr>
      <t>e</t>
    </r>
    <r>
      <rPr>
        <sz val="10"/>
        <rFont val="Arial Narrow"/>
        <family val="2"/>
        <charset val="238"/>
      </rPr>
      <t xml:space="preserve"> vrstn</t>
    </r>
    <r>
      <rPr>
        <sz val="10"/>
        <rFont val="Arial Narrow"/>
        <family val="2"/>
      </rPr>
      <t xml:space="preserve">e </t>
    </r>
    <r>
      <rPr>
        <sz val="10"/>
        <rFont val="Arial Narrow"/>
        <family val="2"/>
        <charset val="238"/>
      </rPr>
      <t>sponk</t>
    </r>
    <r>
      <rPr>
        <sz val="10"/>
        <rFont val="Arial Narrow"/>
        <family val="2"/>
      </rPr>
      <t>e</t>
    </r>
    <r>
      <rPr>
        <sz val="10"/>
        <rFont val="Arial Narrow"/>
        <family val="2"/>
        <charset val="238"/>
      </rPr>
      <t xml:space="preserve"> 2,5 mm2 kot npr. Weidmüller WDK 2,5, s priborom</t>
    </r>
  </si>
  <si>
    <r>
      <rPr>
        <sz val="10"/>
        <rFont val="Arial Narrow"/>
        <family val="2"/>
      </rPr>
      <t>Dobava in montaža</t>
    </r>
    <r>
      <rPr>
        <sz val="10"/>
        <rFont val="Arial Narrow"/>
        <family val="2"/>
        <charset val="238"/>
      </rPr>
      <t xml:space="preserve"> DIN letve s pritrdilnim materialom za namestitvijo na MDF delilnik (za montažo inštalcijskih vrstnih sponk)</t>
    </r>
  </si>
  <si>
    <r>
      <rPr>
        <sz val="10"/>
        <rFont val="Arial Narrow"/>
        <family val="2"/>
      </rPr>
      <t xml:space="preserve">Dobava in montaža </t>
    </r>
    <r>
      <rPr>
        <sz val="10"/>
        <rFont val="Arial Narrow"/>
        <family val="2"/>
        <charset val="238"/>
      </rPr>
      <t>10-parne ločiln</t>
    </r>
    <r>
      <rPr>
        <sz val="10"/>
        <rFont val="Arial Narrow"/>
        <family val="2"/>
      </rPr>
      <t>e</t>
    </r>
    <r>
      <rPr>
        <sz val="10"/>
        <rFont val="Arial Narrow"/>
        <family val="2"/>
        <charset val="238"/>
      </rPr>
      <t xml:space="preserve"> letvic</t>
    </r>
    <r>
      <rPr>
        <sz val="10"/>
        <rFont val="Arial Narrow"/>
        <family val="2"/>
      </rPr>
      <t>e</t>
    </r>
    <r>
      <rPr>
        <sz val="10"/>
        <rFont val="Arial Narrow"/>
        <family val="2"/>
        <charset val="238"/>
      </rPr>
      <t xml:space="preserve"> tip LSA PROFIL 2/10</t>
    </r>
  </si>
  <si>
    <r>
      <rPr>
        <sz val="10"/>
        <rFont val="Arial Narrow"/>
        <family val="2"/>
      </rPr>
      <t>Dobava in montaža</t>
    </r>
    <r>
      <rPr>
        <sz val="10"/>
        <rFont val="Arial Narrow"/>
        <family val="2"/>
        <charset val="238"/>
      </rPr>
      <t xml:space="preserve"> označevaln</t>
    </r>
    <r>
      <rPr>
        <sz val="10"/>
        <rFont val="Arial Narrow"/>
        <family val="2"/>
      </rPr>
      <t>e</t>
    </r>
    <r>
      <rPr>
        <sz val="10"/>
        <rFont val="Arial Narrow"/>
        <family val="2"/>
        <charset val="238"/>
      </rPr>
      <t xml:space="preserve"> letv</t>
    </r>
    <r>
      <rPr>
        <sz val="10"/>
        <rFont val="Arial Narrow"/>
        <family val="2"/>
      </rPr>
      <t>e</t>
    </r>
    <r>
      <rPr>
        <sz val="10"/>
        <rFont val="Arial Narrow"/>
        <family val="2"/>
        <charset val="238"/>
      </rPr>
      <t xml:space="preserve"> LSA PROFIL</t>
    </r>
  </si>
  <si>
    <r>
      <rPr>
        <sz val="10"/>
        <rFont val="Arial Narrow"/>
        <family val="2"/>
      </rPr>
      <t>Dobava in montaža</t>
    </r>
    <r>
      <rPr>
        <sz val="10"/>
        <rFont val="Arial Narrow"/>
        <family val="2"/>
        <charset val="238"/>
      </rPr>
      <t xml:space="preserve"> zaščitn</t>
    </r>
    <r>
      <rPr>
        <sz val="10"/>
        <rFont val="Arial Narrow"/>
        <family val="2"/>
      </rPr>
      <t>e</t>
    </r>
    <r>
      <rPr>
        <sz val="10"/>
        <rFont val="Arial Narrow"/>
        <family val="2"/>
        <charset val="238"/>
      </rPr>
      <t xml:space="preserve"> letvic</t>
    </r>
    <r>
      <rPr>
        <sz val="10"/>
        <rFont val="Arial Narrow"/>
        <family val="2"/>
      </rPr>
      <t>e</t>
    </r>
    <r>
      <rPr>
        <sz val="10"/>
        <rFont val="Arial Narrow"/>
        <family val="2"/>
        <charset val="238"/>
      </rPr>
      <t xml:space="preserve"> za letvico LSA PROFIL 2/10 s prenapetostnimi odvodniki 230V 10kA/10A, polno zasedena</t>
    </r>
  </si>
  <si>
    <r>
      <rPr>
        <sz val="10"/>
        <rFont val="Arial Narrow"/>
        <family val="2"/>
      </rPr>
      <t>Dobava in montaža dvostranske peronske ure</t>
    </r>
    <r>
      <rPr>
        <sz val="10"/>
        <rFont val="Arial Narrow"/>
        <family val="2"/>
        <charset val="238"/>
      </rPr>
      <t xml:space="preserve"> ø600 z LED osvetlitvijo, integrirano prenapetostno zaščito, Mobaline sinhronizacija z matično uro, zaščita proti vandalizmu, zunanja montaža</t>
    </r>
  </si>
  <si>
    <r>
      <rPr>
        <sz val="10"/>
        <rFont val="Arial Narrow"/>
        <family val="2"/>
      </rPr>
      <t>Dobava in montaža</t>
    </r>
    <r>
      <rPr>
        <sz val="10"/>
        <rFont val="Arial Narrow"/>
        <family val="2"/>
        <charset val="238"/>
      </rPr>
      <t xml:space="preserve"> nosilc</t>
    </r>
    <r>
      <rPr>
        <sz val="10"/>
        <rFont val="Arial Narrow"/>
        <family val="2"/>
      </rPr>
      <t>a</t>
    </r>
    <r>
      <rPr>
        <sz val="10"/>
        <rFont val="Arial Narrow"/>
        <family val="2"/>
        <charset val="238"/>
      </rPr>
      <t xml:space="preserve"> za peronsko uro, stropna montaža na konstrukcijo nadstrešnice (prilagojen nosilec)</t>
    </r>
  </si>
  <si>
    <r>
      <rPr>
        <sz val="10"/>
        <rFont val="Arial Narrow"/>
        <family val="2"/>
      </rPr>
      <t xml:space="preserve">Dobava in montaža </t>
    </r>
    <r>
      <rPr>
        <sz val="10"/>
        <rFont val="Arial Narrow"/>
        <family val="2"/>
        <charset val="238"/>
      </rPr>
      <t>10-parn</t>
    </r>
    <r>
      <rPr>
        <sz val="10"/>
        <rFont val="Arial Narrow"/>
        <family val="2"/>
      </rPr>
      <t>e</t>
    </r>
    <r>
      <rPr>
        <sz val="10"/>
        <rFont val="Arial Narrow"/>
        <family val="2"/>
        <charset val="238"/>
      </rPr>
      <t xml:space="preserve"> ločiln</t>
    </r>
    <r>
      <rPr>
        <sz val="10"/>
        <rFont val="Arial Narrow"/>
        <family val="2"/>
      </rPr>
      <t>e</t>
    </r>
    <r>
      <rPr>
        <sz val="10"/>
        <rFont val="Arial Narrow"/>
        <family val="2"/>
        <charset val="238"/>
      </rPr>
      <t xml:space="preserve"> letvic</t>
    </r>
    <r>
      <rPr>
        <sz val="10"/>
        <rFont val="Arial Narrow"/>
        <family val="2"/>
      </rPr>
      <t>e</t>
    </r>
    <r>
      <rPr>
        <sz val="10"/>
        <rFont val="Arial Narrow"/>
        <family val="2"/>
        <charset val="238"/>
      </rPr>
      <t xml:space="preserve"> tip LSA PROFIL 2/10</t>
    </r>
  </si>
  <si>
    <r>
      <rPr>
        <sz val="10"/>
        <rFont val="Arial Narrow"/>
        <family val="2"/>
      </rPr>
      <t xml:space="preserve">Dobava in montaža </t>
    </r>
    <r>
      <rPr>
        <sz val="10"/>
        <rFont val="Arial Narrow"/>
        <family val="2"/>
        <charset val="238"/>
      </rPr>
      <t>ozemljitven</t>
    </r>
    <r>
      <rPr>
        <sz val="10"/>
        <rFont val="Arial Narrow"/>
        <family val="2"/>
      </rPr>
      <t>ega</t>
    </r>
    <r>
      <rPr>
        <sz val="10"/>
        <rFont val="Arial Narrow"/>
        <family val="2"/>
        <charset val="238"/>
      </rPr>
      <t xml:space="preserve"> glavnik</t>
    </r>
    <r>
      <rPr>
        <sz val="10"/>
        <rFont val="Arial Narrow"/>
        <family val="2"/>
      </rPr>
      <t>a</t>
    </r>
    <r>
      <rPr>
        <sz val="10"/>
        <rFont val="Arial Narrow"/>
        <family val="2"/>
        <charset val="238"/>
      </rPr>
      <t xml:space="preserve"> za ločilne letvice LSA </t>
    </r>
  </si>
  <si>
    <r>
      <rPr>
        <sz val="10"/>
        <rFont val="Arial Narrow"/>
        <family val="2"/>
      </rPr>
      <t xml:space="preserve">Dobava in montaža </t>
    </r>
    <r>
      <rPr>
        <sz val="10"/>
        <rFont val="Arial Narrow"/>
        <family val="2"/>
        <charset val="238"/>
      </rPr>
      <t>kompleksn</t>
    </r>
    <r>
      <rPr>
        <sz val="10"/>
        <rFont val="Arial Narrow"/>
        <family val="2"/>
      </rPr>
      <t>e</t>
    </r>
    <r>
      <rPr>
        <sz val="10"/>
        <rFont val="Arial Narrow"/>
        <family val="2"/>
        <charset val="238"/>
      </rPr>
      <t xml:space="preserve"> zaščit</t>
    </r>
    <r>
      <rPr>
        <sz val="10"/>
        <rFont val="Arial Narrow"/>
        <family val="2"/>
      </rPr>
      <t>e</t>
    </r>
    <r>
      <rPr>
        <sz val="10"/>
        <rFont val="Arial Narrow"/>
        <family val="2"/>
        <charset val="238"/>
      </rPr>
      <t xml:space="preserve"> za vgradnjo na letvico LSA</t>
    </r>
  </si>
  <si>
    <r>
      <rPr>
        <sz val="10"/>
        <rFont val="Arial Narrow"/>
        <family val="2"/>
      </rPr>
      <t xml:space="preserve">Dobava in montaža </t>
    </r>
    <r>
      <rPr>
        <sz val="10"/>
        <rFont val="Arial Narrow"/>
        <family val="2"/>
        <charset val="238"/>
      </rPr>
      <t>10-parn</t>
    </r>
    <r>
      <rPr>
        <sz val="10"/>
        <rFont val="Arial Narrow"/>
        <family val="2"/>
      </rPr>
      <t>e</t>
    </r>
    <r>
      <rPr>
        <sz val="10"/>
        <rFont val="Arial Narrow"/>
        <family val="2"/>
        <charset val="238"/>
      </rPr>
      <t xml:space="preserve"> ločiln</t>
    </r>
    <r>
      <rPr>
        <sz val="10"/>
        <rFont val="Arial Narrow"/>
        <family val="2"/>
      </rPr>
      <t>e</t>
    </r>
    <r>
      <rPr>
        <sz val="10"/>
        <rFont val="Arial Narrow"/>
        <family val="2"/>
        <charset val="238"/>
      </rPr>
      <t xml:space="preserve"> letvic</t>
    </r>
    <r>
      <rPr>
        <sz val="10"/>
        <rFont val="Arial Narrow"/>
        <family val="2"/>
      </rPr>
      <t>e</t>
    </r>
    <r>
      <rPr>
        <sz val="10"/>
        <rFont val="Arial Narrow"/>
        <family val="2"/>
        <charset val="238"/>
      </rPr>
      <t xml:space="preserve"> tip LSA-PLUS 2/10</t>
    </r>
  </si>
  <si>
    <r>
      <rPr>
        <sz val="10"/>
        <rFont val="Arial Narrow"/>
        <family val="2"/>
      </rPr>
      <t>Dobava in montaža</t>
    </r>
    <r>
      <rPr>
        <sz val="10"/>
        <rFont val="Arial Narrow"/>
        <family val="2"/>
        <charset val="238"/>
      </rPr>
      <t xml:space="preserve"> nosilec</t>
    </r>
    <r>
      <rPr>
        <sz val="10"/>
        <rFont val="Arial Narrow"/>
        <family val="2"/>
      </rPr>
      <t>a</t>
    </r>
    <r>
      <rPr>
        <sz val="10"/>
        <rFont val="Arial Narrow"/>
        <family val="2"/>
        <charset val="238"/>
      </rPr>
      <t xml:space="preserve"> ločilnih letvic LSA PLUS v omari dvigala</t>
    </r>
  </si>
  <si>
    <r>
      <rPr>
        <sz val="10"/>
        <rFont val="Arial Narrow"/>
        <family val="2"/>
      </rPr>
      <t>Dobava in montaža</t>
    </r>
    <r>
      <rPr>
        <sz val="10"/>
        <rFont val="Arial Narrow"/>
        <family val="2"/>
        <charset val="238"/>
      </rPr>
      <t xml:space="preserve"> 10-parn</t>
    </r>
    <r>
      <rPr>
        <sz val="10"/>
        <rFont val="Arial Narrow"/>
        <family val="2"/>
      </rPr>
      <t>e</t>
    </r>
    <r>
      <rPr>
        <sz val="10"/>
        <rFont val="Arial Narrow"/>
        <family val="2"/>
        <charset val="238"/>
      </rPr>
      <t xml:space="preserve"> ločiln</t>
    </r>
    <r>
      <rPr>
        <sz val="10"/>
        <rFont val="Arial Narrow"/>
        <family val="2"/>
      </rPr>
      <t>e</t>
    </r>
    <r>
      <rPr>
        <sz val="10"/>
        <rFont val="Arial Narrow"/>
        <family val="2"/>
        <charset val="238"/>
      </rPr>
      <t xml:space="preserve"> letvic</t>
    </r>
    <r>
      <rPr>
        <sz val="10"/>
        <rFont val="Arial Narrow"/>
        <family val="2"/>
      </rPr>
      <t>e</t>
    </r>
    <r>
      <rPr>
        <sz val="10"/>
        <rFont val="Arial Narrow"/>
        <family val="2"/>
        <charset val="238"/>
      </rPr>
      <t xml:space="preserve"> tip LSA PROFIL 2/10</t>
    </r>
  </si>
  <si>
    <r>
      <rPr>
        <sz val="10"/>
        <rFont val="Arial Narrow"/>
        <family val="2"/>
      </rPr>
      <t>Dobava in montaža</t>
    </r>
    <r>
      <rPr>
        <sz val="10"/>
        <rFont val="Arial Narrow"/>
        <family val="2"/>
        <charset val="238"/>
      </rPr>
      <t xml:space="preserve"> označevaln</t>
    </r>
    <r>
      <rPr>
        <sz val="10"/>
        <rFont val="Arial Narrow"/>
        <family val="2"/>
      </rPr>
      <t>e</t>
    </r>
    <r>
      <rPr>
        <sz val="10"/>
        <rFont val="Arial Narrow"/>
        <family val="2"/>
        <charset val="238"/>
      </rPr>
      <t xml:space="preserve"> let</t>
    </r>
    <r>
      <rPr>
        <sz val="10"/>
        <rFont val="Arial Narrow"/>
        <family val="2"/>
      </rPr>
      <t>ve</t>
    </r>
    <r>
      <rPr>
        <sz val="10"/>
        <rFont val="Arial Narrow"/>
        <family val="2"/>
        <charset val="238"/>
      </rPr>
      <t xml:space="preserve"> LSA PROFIL</t>
    </r>
  </si>
  <si>
    <r>
      <rPr>
        <sz val="10"/>
        <rFont val="Arial Narrow"/>
        <family val="2"/>
      </rPr>
      <t>Dobava in montaža</t>
    </r>
    <r>
      <rPr>
        <sz val="10"/>
        <rFont val="Arial Narrow"/>
        <family val="2"/>
        <charset val="238"/>
      </rPr>
      <t xml:space="preserve"> kompleksn</t>
    </r>
    <r>
      <rPr>
        <sz val="10"/>
        <rFont val="Arial Narrow"/>
        <family val="2"/>
      </rPr>
      <t>e</t>
    </r>
    <r>
      <rPr>
        <sz val="10"/>
        <rFont val="Arial Narrow"/>
        <family val="2"/>
        <charset val="238"/>
      </rPr>
      <t xml:space="preserve"> zaščit</t>
    </r>
    <r>
      <rPr>
        <sz val="10"/>
        <rFont val="Arial Narrow"/>
        <family val="2"/>
      </rPr>
      <t>e</t>
    </r>
    <r>
      <rPr>
        <sz val="10"/>
        <rFont val="Arial Narrow"/>
        <family val="2"/>
        <charset val="238"/>
      </rPr>
      <t xml:space="preserve"> za vgradnjo na letvico LSA</t>
    </r>
  </si>
  <si>
    <r>
      <rPr>
        <sz val="10"/>
        <rFont val="Arial Narrow"/>
        <family val="2"/>
      </rPr>
      <t xml:space="preserve">Dobava in montaža stikala </t>
    </r>
    <r>
      <rPr>
        <sz val="10"/>
        <rFont val="Arial Narrow"/>
        <family val="2"/>
        <charset val="238"/>
      </rPr>
      <t>SW3
- 1x L2/L3 stikalo, 8x10/100/1000 PoE/PoE+, 
- 2x SPF 1GE,  
kot npr. Cisco WS-C2960L-8PS-LL</t>
    </r>
  </si>
  <si>
    <r>
      <rPr>
        <sz val="10"/>
        <rFont val="Arial Narrow"/>
        <family val="2"/>
      </rPr>
      <t>Dobava in montaža</t>
    </r>
    <r>
      <rPr>
        <sz val="10"/>
        <rFont val="Arial Narrow"/>
        <family val="2"/>
        <charset val="238"/>
      </rPr>
      <t xml:space="preserve"> SFP optičn</t>
    </r>
    <r>
      <rPr>
        <sz val="10"/>
        <rFont val="Arial Narrow"/>
        <family val="2"/>
      </rPr>
      <t>ega</t>
    </r>
    <r>
      <rPr>
        <sz val="10"/>
        <rFont val="Arial Narrow"/>
        <family val="2"/>
        <charset val="238"/>
      </rPr>
      <t xml:space="preserve"> vmesnik</t>
    </r>
    <r>
      <rPr>
        <sz val="10"/>
        <rFont val="Arial Narrow"/>
        <family val="2"/>
      </rPr>
      <t>a</t>
    </r>
    <r>
      <rPr>
        <sz val="10"/>
        <rFont val="Arial Narrow"/>
        <family val="2"/>
        <charset val="238"/>
      </rPr>
      <t xml:space="preserve"> 1GB, single mode (SMF), min. 10 km, oznaka GLC-LH-SMD, DOM, Cisco kompatibilen</t>
    </r>
  </si>
  <si>
    <r>
      <rPr>
        <sz val="10"/>
        <rFont val="Arial Narrow"/>
        <family val="2"/>
      </rPr>
      <t>Dobava in montaža dvojnega optičnega povezovalnega (patch) kabla</t>
    </r>
    <r>
      <rPr>
        <sz val="10"/>
        <rFont val="Arial Narrow"/>
        <family val="2"/>
        <charset val="238"/>
      </rPr>
      <t>, 2xSM, LC/LC, 
10 m</t>
    </r>
  </si>
  <si>
    <r>
      <rPr>
        <sz val="10"/>
        <rFont val="Arial Narrow"/>
        <family val="2"/>
      </rPr>
      <t>Dobava in montaža dvojnega optičnega povezovalnega (patch) kabla</t>
    </r>
    <r>
      <rPr>
        <sz val="10"/>
        <rFont val="Arial Narrow"/>
        <family val="2"/>
        <charset val="238"/>
      </rPr>
      <t>, 2xSM, LC/LC, 
2 m</t>
    </r>
  </si>
  <si>
    <r>
      <rPr>
        <sz val="10"/>
        <rFont val="Arial Narrow"/>
        <family val="2"/>
      </rPr>
      <t xml:space="preserve">Dobava in montaža samougasne rebraste cevi </t>
    </r>
    <r>
      <rPr>
        <sz val="10"/>
        <rFont val="Arial Narrow"/>
        <family val="2"/>
        <charset val="238"/>
      </rPr>
      <t>za zaščito optični povezovalnih kablov pri povezavah med komunikacijski omarami s polaganjem na kabelske lestve ali kabelske inštalacijske kanale</t>
    </r>
  </si>
  <si>
    <r>
      <rPr>
        <sz val="10"/>
        <rFont val="Arial Narrow"/>
        <family val="2"/>
      </rPr>
      <t>Dobava in montaža industrijskega</t>
    </r>
    <r>
      <rPr>
        <sz val="10"/>
        <rFont val="Arial Narrow"/>
        <family val="2"/>
        <charset val="238"/>
      </rPr>
      <t xml:space="preserve"> 12-vlakensk</t>
    </r>
    <r>
      <rPr>
        <sz val="10"/>
        <rFont val="Arial Narrow"/>
        <family val="2"/>
      </rPr>
      <t xml:space="preserve">ega </t>
    </r>
    <r>
      <rPr>
        <sz val="10"/>
        <rFont val="Arial Narrow"/>
        <family val="2"/>
        <charset val="238"/>
      </rPr>
      <t>optičn</t>
    </r>
    <r>
      <rPr>
        <sz val="10"/>
        <rFont val="Arial Narrow"/>
        <family val="2"/>
      </rPr>
      <t>ega</t>
    </r>
    <r>
      <rPr>
        <sz val="10"/>
        <rFont val="Arial Narrow"/>
        <family val="2"/>
        <charset val="238"/>
      </rPr>
      <t xml:space="preserve"> delilnik</t>
    </r>
    <r>
      <rPr>
        <sz val="10"/>
        <rFont val="Arial Narrow"/>
        <family val="2"/>
      </rPr>
      <t xml:space="preserve">a </t>
    </r>
    <r>
      <rPr>
        <sz val="10"/>
        <rFont val="Arial Narrow"/>
        <family val="2"/>
        <charset val="238"/>
      </rPr>
      <t>z vgrajenimi 4 spojniki LC, z dvema uvodnicama, montažo na letev</t>
    </r>
  </si>
  <si>
    <r>
      <rPr>
        <sz val="10"/>
        <rFont val="Arial Narrow"/>
        <family val="2"/>
      </rPr>
      <t>Dobava in montaža industrijskega optično/električnega pretvornika</t>
    </r>
    <r>
      <rPr>
        <sz val="10"/>
        <rFont val="Arial Narrow"/>
        <family val="2"/>
        <charset val="238"/>
      </rPr>
      <t xml:space="preserve"> vsaj 10/100 FE, single mode, 2xSC, 12-48V DC, -40~75°C</t>
    </r>
  </si>
  <si>
    <r>
      <rPr>
        <sz val="10"/>
        <rFont val="Arial Narrow"/>
        <family val="2"/>
      </rPr>
      <t>Dobava in montaža dvojnega optičnega povezovalnega (patch) kabla</t>
    </r>
    <r>
      <rPr>
        <sz val="10"/>
        <rFont val="Arial Narrow"/>
        <family val="2"/>
        <charset val="238"/>
      </rPr>
      <t>, 2xSM, LC/SC, 
2m</t>
    </r>
  </si>
  <si>
    <r>
      <rPr>
        <sz val="10"/>
        <rFont val="Arial Narrow"/>
        <family val="2"/>
      </rPr>
      <t>Dobava in montaža povezovalnega UTP (patch) kabla</t>
    </r>
    <r>
      <rPr>
        <sz val="10"/>
        <rFont val="Arial Narrow"/>
        <family val="2"/>
        <charset val="238"/>
      </rPr>
      <t>, kat. 6, 2xRJ45, 1 m</t>
    </r>
  </si>
  <si>
    <r>
      <rPr>
        <sz val="10"/>
        <rFont val="Arial Narrow"/>
        <family val="2"/>
      </rPr>
      <t>Dobava in montaža povezovalnega UTP (patch) kabla</t>
    </r>
    <r>
      <rPr>
        <sz val="10"/>
        <rFont val="Arial Narrow"/>
        <family val="2"/>
        <charset val="238"/>
      </rPr>
      <t>, kat. 6, 2xRJ45, 15 m</t>
    </r>
  </si>
  <si>
    <r>
      <rPr>
        <sz val="10"/>
        <rFont val="Arial Narrow"/>
        <family val="2"/>
      </rPr>
      <t xml:space="preserve">Dobava in montaža </t>
    </r>
    <r>
      <rPr>
        <sz val="10"/>
        <rFont val="Arial Narrow"/>
        <family val="2"/>
        <charset val="238"/>
      </rPr>
      <t>48-vlakensk</t>
    </r>
    <r>
      <rPr>
        <sz val="10"/>
        <rFont val="Arial Narrow"/>
        <family val="2"/>
      </rPr>
      <t>ega</t>
    </r>
    <r>
      <rPr>
        <sz val="10"/>
        <rFont val="Arial Narrow"/>
        <family val="2"/>
        <charset val="238"/>
      </rPr>
      <t xml:space="preserve"> optičn</t>
    </r>
    <r>
      <rPr>
        <sz val="10"/>
        <rFont val="Arial Narrow"/>
        <family val="2"/>
      </rPr>
      <t>ega</t>
    </r>
    <r>
      <rPr>
        <sz val="10"/>
        <rFont val="Arial Narrow"/>
        <family val="2"/>
        <charset val="238"/>
      </rPr>
      <t xml:space="preserve"> delilnik</t>
    </r>
    <r>
      <rPr>
        <sz val="10"/>
        <rFont val="Arial Narrow"/>
        <family val="2"/>
      </rPr>
      <t>a</t>
    </r>
    <r>
      <rPr>
        <sz val="10"/>
        <rFont val="Arial Narrow"/>
        <family val="2"/>
        <charset val="238"/>
      </rPr>
      <t xml:space="preserve"> z vključenimi 24 spojniki LC, 19'', višine 1U</t>
    </r>
  </si>
  <si>
    <r>
      <rPr>
        <sz val="10"/>
        <rFont val="Arial Narrow"/>
        <family val="2"/>
      </rPr>
      <t>Dobava in montaža</t>
    </r>
    <r>
      <rPr>
        <sz val="10"/>
        <rFont val="Arial Narrow"/>
        <family val="2"/>
        <charset val="238"/>
      </rPr>
      <t xml:space="preserve"> optičn</t>
    </r>
    <r>
      <rPr>
        <sz val="10"/>
        <rFont val="Arial Narrow"/>
        <family val="2"/>
      </rPr>
      <t>e</t>
    </r>
    <r>
      <rPr>
        <sz val="10"/>
        <rFont val="Arial Narrow"/>
        <family val="2"/>
        <charset val="238"/>
      </rPr>
      <t xml:space="preserve"> ranžirn</t>
    </r>
    <r>
      <rPr>
        <sz val="10"/>
        <rFont val="Arial Narrow"/>
        <family val="2"/>
      </rPr>
      <t>e</t>
    </r>
    <r>
      <rPr>
        <sz val="10"/>
        <rFont val="Arial Narrow"/>
        <family val="2"/>
        <charset val="238"/>
      </rPr>
      <t xml:space="preserve"> kaset</t>
    </r>
    <r>
      <rPr>
        <sz val="10"/>
        <rFont val="Arial Narrow"/>
        <family val="2"/>
      </rPr>
      <t>e</t>
    </r>
    <r>
      <rPr>
        <sz val="10"/>
        <rFont val="Arial Narrow"/>
        <family val="2"/>
        <charset val="238"/>
      </rPr>
      <t xml:space="preserve"> (za 12 zvarov)</t>
    </r>
  </si>
  <si>
    <r>
      <rPr>
        <sz val="10"/>
        <rFont val="Arial Narrow"/>
        <family val="2"/>
      </rPr>
      <t xml:space="preserve">Dobava in montaža </t>
    </r>
    <r>
      <rPr>
        <sz val="10"/>
        <rFont val="Arial Narrow"/>
        <family val="2"/>
        <charset val="238"/>
      </rPr>
      <t>19'' urejevalnik</t>
    </r>
    <r>
      <rPr>
        <sz val="10"/>
        <rFont val="Arial Narrow"/>
        <family val="2"/>
      </rPr>
      <t>a</t>
    </r>
    <r>
      <rPr>
        <sz val="10"/>
        <rFont val="Arial Narrow"/>
        <family val="2"/>
        <charset val="238"/>
      </rPr>
      <t xml:space="preserve"> za shranjevanje odvečnih/rezervnih dolžin prevezovalnih kablov, višine 1U</t>
    </r>
  </si>
  <si>
    <r>
      <rPr>
        <sz val="10"/>
        <rFont val="Arial Narrow"/>
        <family val="2"/>
      </rPr>
      <t>Dobava in montaža</t>
    </r>
    <r>
      <rPr>
        <sz val="10"/>
        <rFont val="Arial Narrow"/>
        <family val="2"/>
        <charset val="238"/>
      </rPr>
      <t xml:space="preserve"> 19'' let</t>
    </r>
    <r>
      <rPr>
        <sz val="10"/>
        <rFont val="Arial Narrow"/>
        <family val="2"/>
      </rPr>
      <t>ve</t>
    </r>
    <r>
      <rPr>
        <sz val="10"/>
        <rFont val="Arial Narrow"/>
        <family val="2"/>
        <charset val="238"/>
      </rPr>
      <t xml:space="preserve"> z vtičnicami, minimalno 6 mest</t>
    </r>
  </si>
  <si>
    <r>
      <rPr>
        <sz val="10"/>
        <rFont val="Arial Narrow"/>
        <family val="2"/>
      </rPr>
      <t>Dobava in montaža</t>
    </r>
    <r>
      <rPr>
        <sz val="10"/>
        <rFont val="Arial Narrow"/>
        <family val="2"/>
        <charset val="238"/>
      </rPr>
      <t xml:space="preserve"> ozemljitven</t>
    </r>
    <r>
      <rPr>
        <sz val="10"/>
        <rFont val="Arial Narrow"/>
        <family val="2"/>
      </rPr>
      <t>e</t>
    </r>
    <r>
      <rPr>
        <sz val="10"/>
        <rFont val="Arial Narrow"/>
        <family val="2"/>
        <charset val="238"/>
      </rPr>
      <t xml:space="preserve"> bakren</t>
    </r>
    <r>
      <rPr>
        <sz val="10"/>
        <rFont val="Arial Narrow"/>
        <family val="2"/>
      </rPr>
      <t>e</t>
    </r>
    <r>
      <rPr>
        <sz val="10"/>
        <rFont val="Arial Narrow"/>
        <family val="2"/>
        <charset val="238"/>
      </rPr>
      <t xml:space="preserve"> zbiralk</t>
    </r>
    <r>
      <rPr>
        <sz val="10"/>
        <rFont val="Arial Narrow"/>
        <family val="2"/>
      </rPr>
      <t>e</t>
    </r>
    <r>
      <rPr>
        <sz val="10"/>
        <rFont val="Arial Narrow"/>
        <family val="2"/>
        <charset val="238"/>
      </rPr>
      <t xml:space="preserve"> za komunikacijsko omaro</t>
    </r>
  </si>
  <si>
    <r>
      <rPr>
        <sz val="10"/>
        <rFont val="Arial Narrow"/>
        <family val="2"/>
      </rPr>
      <t>Dobava in</t>
    </r>
    <r>
      <rPr>
        <sz val="10"/>
        <rFont val="Arial Narrow"/>
        <family val="2"/>
        <charset val="238"/>
      </rPr>
      <t xml:space="preserve"> vgradnja spodnje vertikale na obstoječi MDF delilnik za LSA letvice</t>
    </r>
  </si>
  <si>
    <t>3.1. Tesarska dela: Opaži konstrukcij morajo biti izvedeni za vodotesni beton (glej tudi tehnično poročilo). Opaži vidnih betonskih površin morajo zagotoviti predpisane zahteve, skladno s SIST EN 13670. Priprava, montaža, demontaža in čiščenje. Vključno vsa sredstva opiranja in vezanja.</t>
  </si>
  <si>
    <t>Izdelava dvostranskega vezanega opaža za raven temelj. Opaž pasovnih temeljev stebrov nadstrešnice 1 in 2</t>
  </si>
  <si>
    <t>Izdelava dvostranskega vezanega opaža za točkovni temelj. Opaž točkovnih temeljev stebrov nadstrešnice 1 in 2</t>
  </si>
  <si>
    <t>3.3. Dela s cementnim betonom. Armirano betonska konstrukcija podhoda s stopniščem in dvigalom mora biti izvedena vodotesno - sistem "bele kadi". Kvaliteta vidnih betonskih površin mora biti v skladu s SIST EN 13670. Glej tudi tehnično poročilo projektanta - statika.</t>
  </si>
  <si>
    <t>Dobava in vgraditev ojačanega cementnega betona C25/30 v temelje. XC2,XD3,XF4, vodotesni beton PV-II; točkovni temelji peronskega nadstreška 2</t>
  </si>
  <si>
    <t>Dobava in vgraditev ojačenega cementnega betona C30/37 v temelje. XC4, XF3, vodotesni beton PV-II, točkovni in pasovni temelji nadstreška 1</t>
  </si>
  <si>
    <t>Dobava in vgraditev ograje iz …. , po posebnem arhitektonskem načrtu. Ročaj na eni oziroma obeh straneh stopnišča iz dveh cevi iz nerjavečega (inox) jekla Ø 44x2 mm v višinskem razmaku 20 cm. Sidra za vgraditvijo na zid in na vrhu stopnišča v stebriček. Površina obdelana v nesvetleči izvedbi.</t>
  </si>
  <si>
    <t xml:space="preserve">Izdelava, dobava in montaža držaja za stoječe potnike. Držaj iz cevi nerjavnega (inox) jekla Ø 50 mm, sestavljen iz dveh stojk višine 110 cm in horizontalnega dela dolžine 150 cm. Pritrditev na jekleno konstrukcijo zavetišča. Površina obdelana v nesvetleči izvedbi. Izvedba po detajlu projektanta. </t>
  </si>
  <si>
    <t>Naprava in montaža jeklene strešne konstrukcije nadstrešnice in zavetišča, sestavljene iz stebrov, strešnih nosilcev s povezavami in sidrnimi deli, z zavetrovanjem. Izdelava iz kvadratnih in pravokotnih cevi ter drugih manjših delov. Montaža se izvaja na višini do 4 m. Vse delovne odre in eventuelne lovilne odre postavi izvajalec montažnih del in jih mora vračunati v enotne cene. Jeklena nosilna konstrukcija, z varjenjem in vijačenjem; dimenzije in kvaliteta materiala po standardih kot je predvideno v projektu in statičnem izračunu. NADSTREŠEK1 Komplet s potrebnim pritrdilnim materialom.  Material in izvedba po PZI detajlnih načrtih št. 2/2. Protikorozijska zaščita: površine se s peskanjem očistijo do stopnje Sa 2 1/2, odpraševanje, razmastitev, 1x temeljni premaz epoxi - cink (60 µm), vmesni+končni premaz epoksi + poliuretan - odporen na UV žarke (180 µm) -  v sivi barvi RAL 9007.</t>
  </si>
  <si>
    <t>Naprava in montaža jeklene strešne konstrukcije nadstrešnice in zavetišča, sestavljene iz stebrov, strešnih nosilcev s povezavami in sidrnimi deli, z zavetrovanjem. Izdelava iz kvadratnih in pravokotnih cevi ter drugih manjših delov. Montaža se izvaja na višini do 4 m. Vse delovne odre in eventuelne lovilne odre postavi izvajalec montažnih del in jih mora vračunati v enotne cene. Jeklena nosilna konstrukcija, z varjenjem in vijačenjem; dimenzije in kvaliteta materiala po standardih kot je predvideno v projektu in statičnem izračunu. PERONSKI NADSREŠEK2 Z ZAVETIŠČEM. Komplet s potrebnim pritrdilnim materialom.  Material in izvedba po PZI detajlnih načrtih št. 2/2. Protikorozijska zaščita: površine se s peskanjem očistijo do stopnje Sa 2 1/2, odpraševanje, razmastitev, 1x temeljni premaz epoxi - cink (60 µm), vmesni+končni premaz epoksi + poliuretan - odporen na UV žarke (180 µm) -  v sivi barvi RAL 9007.</t>
  </si>
  <si>
    <t>4.3. Dela s cementnim betonom. Armirano betonska konstrukcija podhoda s stopniščem in dvigalom mora biti izvedena vodotesno - sistem "bele kadi". Kvaliteta vidnih betonskih površin mora biti v skladu s SIST EN 13670. Glej tudi tehnično poročilo projektanta - statika.</t>
  </si>
  <si>
    <t>Dobava in vgraditev ojačanega cementnega betona C30/37 v temeljne plošče. XC4, XF3, vodotesni beton PV-II; talna plošča podhoda z zbirnim jaškom in jaškov za dvigala, talna plošča stopnišč</t>
  </si>
  <si>
    <t>Dobava in vgraditev ojačenega cementnega betona C30/37 v stene opornih zidov. XC4, XF3, vodotesni beton PV-II, parapetni zid s temeljem nad podhodom</t>
  </si>
  <si>
    <t>Dobava in vgraditev ojačenega cementnega betona C30/37 v stene. XC4, XF3, vodotesni beton PV-II, stene podhoda in stopnišč</t>
  </si>
  <si>
    <t>Dobava in vgraditev ojačenega cementnega betona C30/37 v stene. XC4, XF3, vodotesni beton PV-II, stene jaška za dvigalo</t>
  </si>
  <si>
    <t xml:space="preserve">Dobava in vgraditev ojačenega cementnega betona C30/37 v prekladno konstrukcijo tipa polne plošče. XC4, XF3, stropna plošča podhoda in izhoda na stopnišča </t>
  </si>
  <si>
    <t>Namestitev stikala vozne mreže z obstoječega droga št. 28 na obstoječi drog kompletno s pogonom in pritrdilno opremo ter priključitvijo (za potrebe barvanje droga)</t>
  </si>
  <si>
    <t>Izdelava in namestitev plošče signalnega znaka "Stoj za vozila z vzdignjenim tokovnim odjemnikom" s smerno puščico.</t>
  </si>
  <si>
    <t>1. PREDDELA</t>
  </si>
  <si>
    <t>2. ODVODNJAVANJE</t>
  </si>
  <si>
    <t>3. GRADBENA IN OBRTNIŠKA DELA</t>
  </si>
  <si>
    <t>2. ZEMELJSKA DELA</t>
  </si>
  <si>
    <t>3. ODVODNJAVANJE</t>
  </si>
  <si>
    <t>4. GRADBENA IN OBRTNIŠKA DELA</t>
  </si>
  <si>
    <t>1. PRIPRAVLJALNA IN ZAKLJUČNA DELA</t>
  </si>
  <si>
    <t>2. ZGORNJI USTROJ</t>
  </si>
  <si>
    <t>3. SPODNJI USTROJ IN ODVODNJAVANJE</t>
  </si>
  <si>
    <t>4. POTNIŠKI PERONI IN PREDPOSTAJNI PLATO</t>
  </si>
  <si>
    <t>2. ZEMELJSKA  IN GRADBENA DELA</t>
  </si>
  <si>
    <t>3. VOZIŠČNE KONSTRUKCIJE</t>
  </si>
  <si>
    <t>4. ODVODNJAVANJE</t>
  </si>
  <si>
    <t>5. OPREMA PARKIRIŠČA</t>
  </si>
  <si>
    <t>CENA SKUPAJ - po načelu "ENOTNIH CEN" (brez DDV)</t>
  </si>
  <si>
    <t>NEPREDVIDENA DELA 10% - za dela po načelu "ENOTNIH CEN" (brez DDV)</t>
  </si>
  <si>
    <t>CENA SKUPAJ - po načelu "ENOTNIH CEN" + NEPREDVIDENA DELA (brez DDV)</t>
  </si>
  <si>
    <t>CENA SKUPAJ (z DDV)</t>
  </si>
  <si>
    <t>R E K A P I T U L A C I J A</t>
  </si>
  <si>
    <t>Priprava in organizacija gradbišča z vsemi objekti, instalacijami, zagotovitev varnostnih in higiensko tehničnih pogojev, začasne transportne poti, oznakami gradbišča ter kasnejša odstranitev vseh objektov in vzpostavitev v prvotno stanje.</t>
  </si>
  <si>
    <t>Izdelava Geodetskega posnetka vseh izvedenih del (5 tiskanih izvodov in 1 izvod v elektronski obliki).</t>
  </si>
  <si>
    <t>Izdelava Projekta izvedenih del (PID) vseh izvedenih del (5 tiskanih izvodov in 1 izvod v elektronski obliki).</t>
  </si>
  <si>
    <t>Izdelava Projektne dokumentacije za obratovanje in vzdrževanje (NOV) za vsa izvedena dela (5 tiskanih izvodov in 1 izvod v elektronski obliki).</t>
  </si>
  <si>
    <t>Izdelava Projekta za vpis v uradne evidence (PVE) ter izvedba vpisa v uradne evidence skladno z veljavno zakonodajo (5 tiskanih izvodov in 1 izvod v elektronski obliki).</t>
  </si>
  <si>
    <t>Izdelava DZO (5 tiskanih izvodov in 1 izvod v elektronski obliki).</t>
  </si>
  <si>
    <t>Projektantski nadzor pri izvedbi vseh del.</t>
  </si>
  <si>
    <t>Zakoličba posameznih infrastrukturnih vodov (elektrika, komunala, plin, CATV...) po navodilih posameznih upravljavcev, nadzor upravljavcev posameznih vodov pri izvajanju gradbenih del na območju križanja in zaščita komunalnih vodov za celotno območje železniške postaje, ki je predmet nadgradnje.</t>
  </si>
  <si>
    <t>Zagotovitev pogojev za delo (pisarniški prostori, oprema).</t>
  </si>
  <si>
    <t>Zagotovitev osebnega vozila.</t>
  </si>
  <si>
    <t>12. SPLOŠNO</t>
  </si>
  <si>
    <t>Notranja tekoča kontrola za vsa dela na območju postaje</t>
  </si>
  <si>
    <t>ur</t>
  </si>
  <si>
    <t>Pri organizaciji gradbišča upoštevati varnostni načrt</t>
  </si>
  <si>
    <t>1. Načrt arhitekture</t>
  </si>
  <si>
    <t>3. Načrt električnih instalacij in električne opreme</t>
  </si>
  <si>
    <t>4. Načrt telekomunikacij</t>
  </si>
  <si>
    <t>5. Elaborati</t>
  </si>
  <si>
    <t>6. Splošno</t>
  </si>
  <si>
    <t>UREDITEV ŽELEZNIŠKE POSTAJE ŠENTJUR</t>
  </si>
  <si>
    <t>Pri vseh delih je potrebno urediti in pospraviti okolico! Pri vseh delih so zajeti tudi transportni stroški! Pri vseh postavkah je upoštevano delo in potreben material! Za gradnjo kabelske kanalizacije, prečkanje ceste, proge, … uporabimo gladke PVC cevi. Za odseke, kjer trasa ne poteka ravno, uporabimo lažje upogljive rebraste DWP (dvostenske) cevi! V popisu so zajeta le dela, ki so potrebna za prestavitev in zaščito SVTK vodov in naprav! Kabel je potrebno označiti v kabelskem jašku, v koritu (vsaj na 100 m) in na mestu zaključitve. V popisu so za vgradnjo novih SVTK vodov in naprav zajeta le gradbena dela! Pred pričetkom del je potrebno zaradi pomanjkljive in netočne obstoječe dokumentacije (PID) preveriti dejansko stanje obstoječih kablov (potek kablov, tipi, kapaciteta, dolžina, št. kablov, …) in cevi! Geodetski posnetek izdela izvajalec! Nepredvidena dela (material in delo) so določena z odstotkom od investicije - obračunati po dejansko izvedenih delih z vpisom nadzornega organa v gradbeni dnevnik!</t>
  </si>
  <si>
    <t>Vsa oprema in material se mora dobaviti z vsemi ustreznimi certifikati, atesti, garancijami, navodili za obratovanje, vzdrževanje, posluževanje in servisiranje (v skladu z veljavno zakonodajo in zahtevami naročnika). Pri opremi in materialu je potrebno upoštevati stroške izdelave meritev, preizkusa in zagona, vključno s pridobitvijo ustreznih certifikatov in potrdil s strani pooblaščenih institucij ali upravljavca JŽI. Pri izvedbi je potrebno upoštevati stroške vseh pripravljalnih in zaključnih del (vključno z usklajevanjem z ostalimi izvajalci na objektu) ter vse transportne, skladiščne, zavarovalne in ostale splošne stroške. Nepredvidena dela (material in delo) so določena z odstotkom od investicije - obračunati po dejansko izvedenih delih z vpisom nadzornega organa v gradbeni dnevnik!</t>
  </si>
  <si>
    <t>V popisu so zajete le lokalne trase med kabelskim jaškom in napravami. Trase vzdolž perona in kabelski jaški so predmet načrtov 3/2 in 3/3. Kabelske police za polaganje kablov znotraj sekundarnih stropov nadstreška so zajete v načrtu št. 3/2.</t>
  </si>
  <si>
    <t>Industrijska podatkovna stikala za priklop zunanjih naprav, SFP vmesnik in povezovalna vrvica za priklop stikala so zajeta v postavki podatkovne razdelilne omare. Vse povezovalne kable je potrebno označiti vsaj na mestu zaključevanja.</t>
  </si>
  <si>
    <t>Izkop  materiala III.-IV.ktg z odvozom v stalno deponijo na razdalji do 100 km</t>
  </si>
  <si>
    <t xml:space="preserve">Izkop  materiala III.-IV.ktg z odvozom v stalno deponijo na razdalji do 20 km </t>
  </si>
  <si>
    <t>Izkop v materialu III. kat. za odvodne jarke, drenaže in bankine z nakladanjem na kamione in odvozom v deponijo, na razdalji do 20 km</t>
  </si>
  <si>
    <r>
      <t>Dobava in polaganje izolirane pocinkane jeklene vrvi 70 mm</t>
    </r>
    <r>
      <rPr>
        <vertAlign val="superscript"/>
        <sz val="10"/>
        <rFont val="Arial Narrow"/>
        <family val="2"/>
      </rPr>
      <t>2</t>
    </r>
    <r>
      <rPr>
        <sz val="10"/>
        <rFont val="Arial Narrow"/>
        <family val="2"/>
      </rPr>
      <t xml:space="preserve"> položene v alkaten cev fi 32 mm v gramozni gredi ali v cevi od droga zunanje razsvetljave do ozemljila, kompletno z vijakom  (dolžine do 5m) s priključitvijo.</t>
    </r>
  </si>
  <si>
    <r>
      <t xml:space="preserve">Razdelilnik RP:
Dobava, izdelava in montaža nove tipske polyesterske razdelilne omare dimenzij 750x1250x320mm, vključno s podstavkom,  zaščite IP65, z montažno ploščo, vrati, predpisanimi oznakami in opozorili ter ključavnico po zahtevi SŽ-EE. Dovodi, razvodi in odvodi v razdelilniku morajo biti tokovno dimenzionirani za tok 63A. Novi razdelilnik RP se montira na nov betonski temelj oziroma plastični podstavek pod nadstreškom ob dvigalnem jašku. Končno izvedbo omare in material mora izdelovalec uskladiti s projektantom in službo SŽ-EE. </t>
    </r>
    <r>
      <rPr>
        <i/>
        <sz val="10"/>
        <rFont val="Arial Narrow"/>
        <family val="2"/>
      </rPr>
      <t>Specifikacija elementov se nahaja v tehničnem poročilu.</t>
    </r>
  </si>
  <si>
    <r>
      <t xml:space="preserve">Naprava za kratkostičenje v prometnem uradu. </t>
    </r>
    <r>
      <rPr>
        <i/>
        <sz val="10"/>
        <rFont val="Arial Narrow"/>
        <family val="2"/>
      </rPr>
      <t xml:space="preserve">Specifikacija elementov se nahaja v tehničnem poročilu. </t>
    </r>
    <r>
      <rPr>
        <sz val="10"/>
        <rFont val="Arial Narrow"/>
        <family val="2"/>
      </rPr>
      <t>Dobava, montaža in priključitev.</t>
    </r>
  </si>
  <si>
    <r>
      <t xml:space="preserve">Ogrevanje žlote in otočnih cevi nadstreška nad bočnim dostopom in otočnim peronom v dolžini 245 m vključno s krmilno omaro ter signalnimi / dovodnimi kabli Olflex 3x4 do grelne žice. </t>
    </r>
    <r>
      <rPr>
        <i/>
        <sz val="10"/>
        <rFont val="Arial Narrow"/>
        <family val="2"/>
      </rPr>
      <t>Specifikacija elementov se nahaja v tehničnem poročilu.</t>
    </r>
    <r>
      <rPr>
        <sz val="10"/>
        <rFont val="Arial Narrow"/>
        <family val="2"/>
      </rPr>
      <t xml:space="preserve"> Dobava, montaža in priključitev.</t>
    </r>
  </si>
  <si>
    <t>Po sestavi iz poglavja 2/3 UREDITEV PARKIRIŠČA</t>
  </si>
  <si>
    <t>Strojni izkop tirne grede, z nakladanjem na kamione in odvozom v deponijo</t>
  </si>
  <si>
    <t>Prefabricirani zbirni bazen dežnih vod. Rezervoar se zasipa po plasteh (maks. 30 cm) s peskom maks. zrnatost 4/8 in ga sproti utrjuje. Pokrov je povozen. Vključno z vso pripadajočo opremo.</t>
  </si>
  <si>
    <t>Dobava in vgraditev prehodnih tirnic 60E1/49E1 dolžine 7,20 m,  trdote enakovredni trdoti obstoječe tirnice</t>
  </si>
  <si>
    <t>2. Načrt gradbenih konstrukcij in drugi gradbeni načrti</t>
  </si>
  <si>
    <t>12. TK naprave</t>
  </si>
  <si>
    <t>13. Splošna dela</t>
  </si>
  <si>
    <t>SPLOŠNO</t>
  </si>
  <si>
    <t>POVEZAVA</t>
  </si>
  <si>
    <t>Ureditev železniške postaje Šentjur z gradnjo izvennivojskega dostopa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</si>
</sst>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0.00\ &quot;€&quot;"/>
    <numFmt numFmtId="166" formatCode="_-* #,##0.00\ _S_I_T_-;\-* #,##0.00\ _S_I_T_-;_-* &quot;-&quot;??\ _S_I_T_-;_-@_-"/>
    <numFmt numFmtId="167" formatCode="#,##0.00_);\(#,##0.00\)"/>
    <numFmt numFmtId="168" formatCode="_(* #,##0.00_);_(* \(#,##0.00\);_(* &quot;-&quot;??_);_(@_)"/>
    <numFmt numFmtId="169" formatCode="#&quot;.&quot;"/>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Courier"/>
      <family val="1"/>
      <charset val="238"/>
    </font>
    <font>
      <sz val="10"/>
      <name val="Arial"/>
      <family val="2"/>
    </font>
    <font>
      <sz val="12"/>
      <name val="Courier"/>
      <family val="3"/>
    </font>
    <font>
      <sz val="11"/>
      <name val="Times New Roman CE"/>
      <charset val="238"/>
    </font>
    <font>
      <sz val="12"/>
      <name val="Courier"/>
      <charset val="238"/>
    </font>
    <font>
      <sz val="18"/>
      <name val="Courier"/>
      <family val="1"/>
      <charset val="238"/>
    </font>
    <font>
      <sz val="11"/>
      <color indexed="8"/>
      <name val="Calibri"/>
      <family val="2"/>
      <charset val="238"/>
    </font>
    <font>
      <sz val="10"/>
      <color indexed="8"/>
      <name val="Arial"/>
      <family val="2"/>
    </font>
    <font>
      <sz val="10"/>
      <name val="Arial Narrow"/>
      <family val="2"/>
      <charset val="238"/>
    </font>
    <font>
      <b/>
      <sz val="10"/>
      <name val="Arial Narrow"/>
      <family val="2"/>
      <charset val="238"/>
    </font>
    <font>
      <sz val="8"/>
      <name val="Calibri"/>
      <family val="2"/>
      <scheme val="minor"/>
    </font>
    <font>
      <sz val="10"/>
      <name val="Arial Narrow"/>
      <family val="2"/>
    </font>
    <font>
      <sz val="11"/>
      <color theme="1"/>
      <name val="Calibri"/>
      <family val="2"/>
      <scheme val="minor"/>
    </font>
    <font>
      <vertAlign val="superscript"/>
      <sz val="10"/>
      <name val="Arial Narrow"/>
      <family val="2"/>
      <charset val="238"/>
    </font>
    <font>
      <i/>
      <sz val="10"/>
      <name val="Arial Narrow"/>
      <family val="2"/>
      <charset val="238"/>
    </font>
    <font>
      <vertAlign val="subscript"/>
      <sz val="10"/>
      <name val="Arial Narrow"/>
      <family val="2"/>
      <charset val="238"/>
    </font>
    <font>
      <vertAlign val="superscript"/>
      <sz val="10"/>
      <name val="Arial"/>
      <family val="2"/>
      <charset val="238"/>
    </font>
    <font>
      <vertAlign val="superscript"/>
      <sz val="10"/>
      <name val="Arial Narrow"/>
      <family val="2"/>
    </font>
    <font>
      <b/>
      <sz val="11"/>
      <name val="Arial Narrow"/>
      <family val="2"/>
      <charset val="238"/>
    </font>
    <font>
      <sz val="10"/>
      <color theme="1"/>
      <name val="Arial Narrow"/>
      <family val="2"/>
      <charset val="238"/>
    </font>
    <font>
      <i/>
      <sz val="10"/>
      <name val="Arial Narrow"/>
      <family val="2"/>
    </font>
    <font>
      <sz val="16"/>
      <name val="Arial Narrow"/>
      <family val="2"/>
      <charset val="238"/>
    </font>
    <font>
      <b/>
      <sz val="12"/>
      <name val="Arial Narrow"/>
      <family val="2"/>
      <charset val="238"/>
    </font>
    <font>
      <sz val="11"/>
      <color theme="1"/>
      <name val="Arial Narrow"/>
      <family val="2"/>
      <charset val="238"/>
    </font>
    <font>
      <sz val="11"/>
      <name val="Arial Narrow"/>
      <family val="2"/>
      <charset val="238"/>
    </font>
    <font>
      <b/>
      <sz val="11"/>
      <color theme="1"/>
      <name val="Arial Narrow"/>
      <family val="2"/>
      <charset val="238"/>
    </font>
    <font>
      <sz val="18"/>
      <color theme="1"/>
      <name val="Arial Narrow"/>
      <family val="2"/>
      <charset val="238"/>
    </font>
    <font>
      <sz val="12"/>
      <name val="Arial Narrow"/>
      <family val="2"/>
      <charset val="238"/>
    </font>
    <font>
      <b/>
      <sz val="20"/>
      <name val="Arial Narrow"/>
      <family val="2"/>
      <charset val="238"/>
    </font>
    <font>
      <sz val="20"/>
      <color theme="1"/>
      <name val="Arial Narrow"/>
      <family val="2"/>
      <charset val="238"/>
    </font>
    <font>
      <u/>
      <sz val="11"/>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1">
    <xf numFmtId="0" fontId="0" fillId="0" borderId="0"/>
    <xf numFmtId="0" fontId="5" fillId="0" borderId="0"/>
    <xf numFmtId="166" fontId="5"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39" fontId="6" fillId="0" borderId="0"/>
    <xf numFmtId="39" fontId="6" fillId="0" borderId="0"/>
    <xf numFmtId="39" fontId="6" fillId="0" borderId="0"/>
    <xf numFmtId="39" fontId="6" fillId="0" borderId="0"/>
    <xf numFmtId="167" fontId="6" fillId="0" borderId="0"/>
    <xf numFmtId="39" fontId="6" fillId="0" borderId="0"/>
    <xf numFmtId="0" fontId="7" fillId="0" borderId="0"/>
    <xf numFmtId="166" fontId="5" fillId="0" borderId="0" applyFont="0" applyFill="0" applyBorder="0" applyAlignment="0" applyProtection="0"/>
    <xf numFmtId="0" fontId="9" fillId="0" borderId="0"/>
    <xf numFmtId="0" fontId="9" fillId="0" borderId="0"/>
    <xf numFmtId="0" fontId="9" fillId="0" borderId="0"/>
    <xf numFmtId="39" fontId="10" fillId="0" borderId="0"/>
    <xf numFmtId="39" fontId="6" fillId="0" borderId="0"/>
    <xf numFmtId="39" fontId="6" fillId="0" borderId="0"/>
    <xf numFmtId="39" fontId="6" fillId="0" borderId="0"/>
    <xf numFmtId="39" fontId="8" fillId="0" borderId="0"/>
    <xf numFmtId="39" fontId="6" fillId="0" borderId="0"/>
    <xf numFmtId="39" fontId="6" fillId="0" borderId="0"/>
    <xf numFmtId="39" fontId="6" fillId="0" borderId="0"/>
    <xf numFmtId="39" fontId="11" fillId="0" borderId="0"/>
    <xf numFmtId="39" fontId="11" fillId="0" borderId="0"/>
    <xf numFmtId="39" fontId="11"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39" fontId="6" fillId="0" borderId="0"/>
    <xf numFmtId="0" fontId="12" fillId="0" borderId="0"/>
    <xf numFmtId="0" fontId="12" fillId="0" borderId="0"/>
    <xf numFmtId="0" fontId="4" fillId="0" borderId="0"/>
    <xf numFmtId="166" fontId="12" fillId="0" borderId="0" applyFont="0" applyFill="0" applyBorder="0" applyAlignment="0" applyProtection="0"/>
    <xf numFmtId="39" fontId="6" fillId="0" borderId="0"/>
    <xf numFmtId="39" fontId="6" fillId="0" borderId="0"/>
    <xf numFmtId="168" fontId="5" fillId="0" borderId="0" applyFont="0" applyFill="0" applyBorder="0" applyAlignment="0" applyProtection="0"/>
    <xf numFmtId="0" fontId="3" fillId="0" borderId="0"/>
    <xf numFmtId="0" fontId="3" fillId="0" borderId="0"/>
    <xf numFmtId="0" fontId="13" fillId="0" borderId="0"/>
    <xf numFmtId="0" fontId="5" fillId="0" borderId="0"/>
    <xf numFmtId="4" fontId="17" fillId="3" borderId="1">
      <alignment horizontal="right"/>
    </xf>
    <xf numFmtId="164" fontId="18"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39" fontId="6" fillId="0" borderId="0"/>
    <xf numFmtId="0" fontId="2" fillId="0" borderId="0"/>
    <xf numFmtId="164" fontId="5" fillId="0" borderId="0" applyFont="0" applyFill="0" applyBorder="0" applyAlignment="0" applyProtection="0"/>
    <xf numFmtId="0" fontId="2" fillId="0" borderId="0"/>
    <xf numFmtId="0" fontId="2" fillId="0" borderId="0"/>
    <xf numFmtId="164" fontId="18" fillId="0" borderId="0" applyFont="0" applyFill="0" applyBorder="0" applyAlignment="0" applyProtection="0"/>
    <xf numFmtId="0" fontId="1" fillId="0" borderId="0"/>
    <xf numFmtId="0" fontId="1" fillId="0" borderId="0"/>
    <xf numFmtId="0" fontId="36" fillId="0" borderId="0" applyNumberFormat="0" applyFill="0" applyBorder="0" applyAlignment="0" applyProtection="0"/>
  </cellStyleXfs>
  <cellXfs count="104">
    <xf numFmtId="0" fontId="0" fillId="0" borderId="0" xfId="0"/>
    <xf numFmtId="49" fontId="14" fillId="6" borderId="1" xfId="3" applyNumberFormat="1" applyFont="1" applyFill="1" applyBorder="1" applyAlignment="1" applyProtection="1">
      <alignment horizontal="center" vertical="top"/>
    </xf>
    <xf numFmtId="4" fontId="14" fillId="6" borderId="1" xfId="4" applyNumberFormat="1" applyFont="1" applyFill="1" applyBorder="1" applyAlignment="1" applyProtection="1">
      <alignment horizontal="center" vertical="top" wrapText="1"/>
    </xf>
    <xf numFmtId="4" fontId="14" fillId="6" borderId="1" xfId="4" applyNumberFormat="1" applyFont="1" applyFill="1" applyBorder="1" applyAlignment="1" applyProtection="1">
      <alignment horizontal="center" wrapText="1"/>
    </xf>
    <xf numFmtId="0" fontId="14" fillId="4" borderId="1" xfId="1" applyFont="1" applyFill="1" applyBorder="1" applyAlignment="1" applyProtection="1">
      <alignment horizontal="right" vertical="center"/>
    </xf>
    <xf numFmtId="0" fontId="15" fillId="4" borderId="1" xfId="1" applyFont="1" applyFill="1" applyBorder="1" applyAlignment="1" applyProtection="1">
      <alignment horizontal="justify" vertical="top" wrapText="1"/>
    </xf>
    <xf numFmtId="0" fontId="14" fillId="4" borderId="1" xfId="1" applyFont="1" applyFill="1" applyBorder="1" applyAlignment="1" applyProtection="1">
      <alignment horizontal="center" vertical="center"/>
    </xf>
    <xf numFmtId="0" fontId="14" fillId="4" borderId="1" xfId="1" applyFont="1" applyFill="1" applyBorder="1" applyAlignment="1" applyProtection="1">
      <alignment vertical="center"/>
    </xf>
    <xf numFmtId="4" fontId="15" fillId="4" borderId="1" xfId="1" applyNumberFormat="1" applyFont="1" applyFill="1" applyBorder="1" applyAlignment="1" applyProtection="1">
      <alignment vertical="center"/>
    </xf>
    <xf numFmtId="0" fontId="15" fillId="5" borderId="1" xfId="0" applyFont="1" applyFill="1" applyBorder="1" applyAlignment="1" applyProtection="1">
      <alignment horizontal="justify" vertical="center"/>
    </xf>
    <xf numFmtId="0" fontId="15" fillId="5" borderId="1" xfId="0" applyFont="1" applyFill="1" applyBorder="1" applyAlignment="1" applyProtection="1">
      <alignment vertical="top" wrapText="1"/>
    </xf>
    <xf numFmtId="0" fontId="15" fillId="5" borderId="1" xfId="0" applyFont="1" applyFill="1" applyBorder="1" applyAlignment="1" applyProtection="1">
      <alignment horizontal="center" vertical="top" wrapText="1"/>
    </xf>
    <xf numFmtId="4" fontId="15" fillId="5" borderId="1" xfId="88" applyNumberFormat="1" applyFont="1" applyFill="1" applyBorder="1" applyAlignment="1" applyProtection="1">
      <alignment horizontal="right" wrapText="1"/>
    </xf>
    <xf numFmtId="169" fontId="14" fillId="0" borderId="1" xfId="0" applyNumberFormat="1" applyFont="1" applyFill="1" applyBorder="1" applyAlignment="1" applyProtection="1">
      <alignment horizontal="right" vertical="top"/>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center" wrapText="1"/>
    </xf>
    <xf numFmtId="4" fontId="14" fillId="0" borderId="1" xfId="5" applyNumberFormat="1" applyFont="1" applyFill="1" applyBorder="1" applyAlignment="1" applyProtection="1">
      <alignment horizontal="right" wrapText="1"/>
    </xf>
    <xf numFmtId="165" fontId="14" fillId="0" borderId="1" xfId="5" applyNumberFormat="1" applyFont="1" applyFill="1" applyBorder="1" applyAlignment="1" applyProtection="1">
      <alignment horizontal="right" wrapText="1"/>
    </xf>
    <xf numFmtId="0" fontId="14" fillId="0" borderId="1" xfId="0" applyFont="1" applyBorder="1" applyAlignment="1" applyProtection="1">
      <alignment horizontal="justify" vertical="top" wrapText="1"/>
    </xf>
    <xf numFmtId="0" fontId="14" fillId="0" borderId="1" xfId="0" applyFont="1" applyBorder="1" applyAlignment="1" applyProtection="1">
      <alignment horizontal="center" wrapText="1"/>
    </xf>
    <xf numFmtId="169" fontId="15" fillId="2" borderId="1" xfId="0" applyNumberFormat="1" applyFont="1" applyFill="1" applyBorder="1" applyAlignment="1" applyProtection="1">
      <alignment horizontal="right" vertical="top"/>
    </xf>
    <xf numFmtId="0" fontId="15" fillId="2" borderId="1" xfId="0" applyFont="1" applyFill="1" applyBorder="1" applyAlignment="1" applyProtection="1">
      <alignment horizontal="justify" vertical="top" wrapText="1"/>
    </xf>
    <xf numFmtId="0" fontId="15" fillId="2" borderId="1" xfId="0" applyFont="1" applyFill="1" applyBorder="1" applyAlignment="1" applyProtection="1">
      <alignment horizontal="center" wrapText="1"/>
    </xf>
    <xf numFmtId="4" fontId="15" fillId="2" borderId="1" xfId="5" applyNumberFormat="1" applyFont="1" applyFill="1" applyBorder="1" applyAlignment="1" applyProtection="1">
      <alignment horizontal="right" wrapText="1"/>
    </xf>
    <xf numFmtId="0" fontId="14" fillId="5" borderId="1" xfId="0" applyFont="1" applyFill="1" applyBorder="1" applyAlignment="1" applyProtection="1">
      <alignment vertical="top" wrapText="1"/>
    </xf>
    <xf numFmtId="0" fontId="15" fillId="4" borderId="1" xfId="1" applyFont="1" applyFill="1" applyBorder="1" applyAlignment="1" applyProtection="1">
      <alignment horizontal="right" vertical="center"/>
    </xf>
    <xf numFmtId="0" fontId="15" fillId="4" borderId="1" xfId="1" applyFont="1" applyFill="1" applyBorder="1" applyAlignment="1" applyProtection="1">
      <alignment horizontal="center" vertical="center"/>
    </xf>
    <xf numFmtId="0" fontId="15" fillId="4" borderId="1" xfId="1" applyFont="1" applyFill="1" applyBorder="1" applyAlignment="1" applyProtection="1">
      <alignment vertical="center"/>
    </xf>
    <xf numFmtId="0" fontId="14" fillId="0" borderId="0" xfId="0" applyFont="1" applyFill="1" applyProtection="1"/>
    <xf numFmtId="0" fontId="14" fillId="0" borderId="1" xfId="0" quotePrefix="1" applyFont="1" applyFill="1" applyBorder="1" applyAlignment="1" applyProtection="1">
      <alignment horizontal="justify" vertical="top" wrapText="1"/>
    </xf>
    <xf numFmtId="0" fontId="14" fillId="0" borderId="1" xfId="0" applyFont="1" applyBorder="1" applyProtection="1"/>
    <xf numFmtId="0" fontId="14" fillId="0" borderId="1" xfId="0" applyFont="1" applyBorder="1" applyAlignment="1" applyProtection="1">
      <alignment horizontal="center"/>
    </xf>
    <xf numFmtId="0" fontId="15" fillId="2" borderId="1" xfId="0" applyFont="1" applyFill="1" applyBorder="1" applyAlignment="1" applyProtection="1">
      <alignment horizontal="justify" vertical="center"/>
    </xf>
    <xf numFmtId="0" fontId="15" fillId="2" borderId="1" xfId="0" applyFont="1" applyFill="1" applyBorder="1" applyAlignment="1" applyProtection="1">
      <alignment vertical="top" wrapText="1"/>
    </xf>
    <xf numFmtId="4" fontId="15" fillId="2" borderId="1" xfId="88" applyNumberFormat="1" applyFont="1" applyFill="1" applyBorder="1" applyAlignment="1" applyProtection="1">
      <alignment horizontal="right" wrapText="1"/>
    </xf>
    <xf numFmtId="169" fontId="14" fillId="0" borderId="1" xfId="0" applyNumberFormat="1" applyFont="1" applyBorder="1" applyAlignment="1" applyProtection="1">
      <alignment horizontal="right" vertical="top"/>
    </xf>
    <xf numFmtId="0" fontId="14" fillId="0" borderId="1" xfId="98" applyNumberFormat="1" applyFont="1" applyBorder="1" applyAlignment="1" applyProtection="1">
      <alignment horizontal="left" vertical="top" wrapText="1"/>
    </xf>
    <xf numFmtId="0" fontId="14" fillId="0" borderId="1" xfId="0" applyFont="1" applyBorder="1" applyAlignment="1" applyProtection="1">
      <alignment wrapText="1"/>
    </xf>
    <xf numFmtId="0" fontId="14" fillId="0" borderId="0" xfId="0" applyFont="1" applyFill="1" applyAlignment="1" applyProtection="1">
      <alignment horizontal="justify" vertical="top" wrapText="1"/>
    </xf>
    <xf numFmtId="0" fontId="14" fillId="0" borderId="0" xfId="0" applyFont="1" applyFill="1" applyAlignment="1" applyProtection="1">
      <alignment horizontal="center"/>
    </xf>
    <xf numFmtId="165" fontId="14" fillId="0" borderId="1" xfId="5" applyNumberFormat="1" applyFont="1" applyFill="1" applyBorder="1" applyAlignment="1" applyProtection="1">
      <alignment horizontal="right" wrapText="1"/>
      <protection locked="0"/>
    </xf>
    <xf numFmtId="0" fontId="27" fillId="0" borderId="0" xfId="0" applyFont="1" applyFill="1" applyAlignment="1" applyProtection="1">
      <alignment horizontal="center" vertical="center" wrapText="1"/>
    </xf>
    <xf numFmtId="4" fontId="14" fillId="0" borderId="1" xfId="99" applyNumberFormat="1" applyFont="1" applyBorder="1" applyAlignment="1" applyProtection="1">
      <alignment horizontal="center"/>
    </xf>
    <xf numFmtId="4" fontId="14" fillId="0" borderId="1" xfId="98" applyNumberFormat="1" applyFont="1" applyBorder="1" applyAlignment="1" applyProtection="1">
      <alignment horizontal="right"/>
    </xf>
    <xf numFmtId="165" fontId="14" fillId="0" borderId="1" xfId="99" applyNumberFormat="1" applyFont="1" applyBorder="1" applyAlignment="1" applyProtection="1">
      <alignment horizontal="right"/>
    </xf>
    <xf numFmtId="0" fontId="28" fillId="0" borderId="0" xfId="1" applyFont="1" applyAlignment="1" applyProtection="1">
      <alignment horizontal="center" vertical="center" wrapText="1"/>
    </xf>
    <xf numFmtId="0" fontId="29" fillId="0" borderId="0" xfId="0" applyFont="1" applyProtection="1"/>
    <xf numFmtId="0" fontId="14" fillId="0" borderId="0" xfId="1" applyFont="1" applyAlignment="1" applyProtection="1">
      <alignment horizontal="right" vertical="top"/>
    </xf>
    <xf numFmtId="0" fontId="14" fillId="0" borderId="0" xfId="1" applyFont="1" applyProtection="1"/>
    <xf numFmtId="0" fontId="28" fillId="0" borderId="0" xfId="1" applyFont="1" applyAlignment="1" applyProtection="1">
      <alignment horizontal="center" vertical="center"/>
    </xf>
    <xf numFmtId="0" fontId="29" fillId="0" borderId="0" xfId="0" applyFont="1" applyAlignment="1" applyProtection="1"/>
    <xf numFmtId="0" fontId="30" fillId="0" borderId="0" xfId="1" applyFont="1" applyAlignment="1" applyProtection="1">
      <alignment horizontal="right" vertical="top"/>
    </xf>
    <xf numFmtId="0" fontId="24" fillId="0" borderId="0" xfId="1" applyFont="1" applyProtection="1"/>
    <xf numFmtId="0" fontId="30" fillId="0" borderId="0" xfId="1" applyFont="1" applyProtection="1"/>
    <xf numFmtId="0" fontId="32" fillId="0" borderId="0" xfId="0" applyFont="1" applyProtection="1"/>
    <xf numFmtId="0" fontId="29" fillId="0" borderId="9" xfId="0" applyFont="1" applyBorder="1" applyAlignment="1" applyProtection="1">
      <alignment horizontal="left" vertical="center" wrapText="1" indent="2"/>
    </xf>
    <xf numFmtId="0" fontId="29" fillId="0" borderId="0" xfId="0" applyFont="1" applyBorder="1" applyAlignment="1" applyProtection="1">
      <alignment horizontal="left" vertical="center" wrapText="1" indent="2"/>
    </xf>
    <xf numFmtId="165" fontId="33" fillId="2" borderId="12" xfId="1" applyNumberFormat="1" applyFont="1" applyFill="1" applyBorder="1" applyAlignment="1" applyProtection="1">
      <alignment horizontal="right" vertical="center"/>
    </xf>
    <xf numFmtId="165" fontId="28" fillId="2" borderId="12" xfId="1" applyNumberFormat="1" applyFont="1" applyFill="1" applyBorder="1" applyAlignment="1" applyProtection="1">
      <alignment horizontal="right" vertical="center"/>
    </xf>
    <xf numFmtId="165" fontId="33" fillId="4" borderId="8" xfId="1" applyNumberFormat="1" applyFont="1" applyFill="1" applyBorder="1" applyAlignment="1" applyProtection="1">
      <alignment horizontal="right" vertical="center"/>
    </xf>
    <xf numFmtId="165" fontId="33" fillId="4" borderId="6" xfId="1" applyNumberFormat="1" applyFont="1" applyFill="1" applyBorder="1" applyAlignment="1" applyProtection="1">
      <alignment horizontal="right" vertical="center"/>
    </xf>
    <xf numFmtId="165" fontId="33" fillId="0" borderId="8" xfId="1" applyNumberFormat="1" applyFont="1" applyFill="1" applyBorder="1" applyAlignment="1" applyProtection="1">
      <alignment horizontal="right" vertical="center"/>
    </xf>
    <xf numFmtId="165" fontId="33" fillId="0" borderId="10" xfId="1" applyNumberFormat="1" applyFont="1" applyFill="1" applyBorder="1" applyAlignment="1" applyProtection="1">
      <alignment horizontal="right" vertical="center"/>
    </xf>
    <xf numFmtId="165" fontId="33" fillId="2" borderId="8" xfId="1" applyNumberFormat="1" applyFont="1" applyFill="1" applyBorder="1" applyAlignment="1" applyProtection="1">
      <alignment horizontal="right" vertical="center"/>
    </xf>
    <xf numFmtId="165" fontId="33" fillId="0" borderId="8" xfId="1" applyNumberFormat="1" applyFont="1" applyBorder="1" applyAlignment="1" applyProtection="1">
      <alignment horizontal="right" vertical="center"/>
    </xf>
    <xf numFmtId="165" fontId="33" fillId="0" borderId="14" xfId="1" applyNumberFormat="1" applyFont="1" applyBorder="1" applyAlignment="1" applyProtection="1">
      <alignment horizontal="right" vertical="center"/>
    </xf>
    <xf numFmtId="4" fontId="14" fillId="0" borderId="1" xfId="98" applyNumberFormat="1" applyFont="1" applyFill="1" applyBorder="1" applyAlignment="1" applyProtection="1">
      <alignment horizontal="right"/>
    </xf>
    <xf numFmtId="0" fontId="14" fillId="0" borderId="0" xfId="0" applyFont="1" applyFill="1" applyBorder="1" applyProtection="1"/>
    <xf numFmtId="0" fontId="14" fillId="0" borderId="0" xfId="0" applyFont="1" applyFill="1" applyAlignment="1" applyProtection="1">
      <alignment vertical="center"/>
    </xf>
    <xf numFmtId="0" fontId="14" fillId="0" borderId="0" xfId="0" applyFont="1" applyAlignment="1" applyProtection="1">
      <alignment vertical="center"/>
    </xf>
    <xf numFmtId="0" fontId="14" fillId="0" borderId="0" xfId="0" applyFont="1" applyProtection="1"/>
    <xf numFmtId="0" fontId="15" fillId="0" borderId="0" xfId="0" applyFont="1" applyFill="1" applyProtection="1"/>
    <xf numFmtId="169" fontId="14" fillId="0" borderId="0" xfId="0" applyNumberFormat="1" applyFont="1" applyFill="1" applyAlignment="1" applyProtection="1">
      <alignment horizontal="right" vertical="top"/>
    </xf>
    <xf numFmtId="0" fontId="14" fillId="0" borderId="0" xfId="0" applyFont="1" applyFill="1" applyAlignment="1" applyProtection="1">
      <alignment horizontal="center" wrapText="1"/>
    </xf>
    <xf numFmtId="4" fontId="14" fillId="0" borderId="0" xfId="5" applyNumberFormat="1" applyFont="1" applyFill="1" applyBorder="1" applyAlignment="1" applyProtection="1">
      <alignment horizontal="right" wrapText="1"/>
    </xf>
    <xf numFmtId="165" fontId="33" fillId="0" borderId="12" xfId="1" applyNumberFormat="1" applyFont="1" applyFill="1" applyBorder="1" applyAlignment="1" applyProtection="1">
      <alignment horizontal="right" vertical="center"/>
    </xf>
    <xf numFmtId="49" fontId="30" fillId="0" borderId="0" xfId="1" applyNumberFormat="1" applyFont="1" applyBorder="1" applyAlignment="1" applyProtection="1">
      <alignment horizontal="left" vertical="center"/>
    </xf>
    <xf numFmtId="0" fontId="36" fillId="0" borderId="0" xfId="100" quotePrefix="1" applyBorder="1" applyAlignment="1" applyProtection="1">
      <alignment horizontal="left" vertical="center"/>
    </xf>
    <xf numFmtId="0" fontId="30" fillId="0" borderId="0" xfId="1" applyFont="1" applyBorder="1" applyAlignment="1" applyProtection="1">
      <alignment horizontal="left" vertical="center"/>
    </xf>
    <xf numFmtId="0" fontId="29" fillId="0" borderId="0" xfId="0" applyFont="1" applyBorder="1" applyAlignment="1" applyProtection="1">
      <alignment horizontal="left"/>
    </xf>
    <xf numFmtId="0" fontId="29" fillId="0" borderId="0" xfId="0" applyFont="1" applyAlignment="1" applyProtection="1">
      <alignment horizontal="left"/>
    </xf>
    <xf numFmtId="0" fontId="34" fillId="0" borderId="0" xfId="1" applyFont="1" applyAlignment="1" applyProtection="1">
      <alignment horizontal="center" vertical="center" wrapText="1"/>
    </xf>
    <xf numFmtId="0" fontId="35" fillId="0" borderId="0" xfId="0" applyFont="1" applyAlignment="1" applyProtection="1">
      <alignment horizontal="center" vertical="center" wrapText="1"/>
    </xf>
    <xf numFmtId="0" fontId="15" fillId="2" borderId="7" xfId="1" applyFont="1" applyFill="1" applyBorder="1" applyAlignment="1" applyProtection="1">
      <alignment horizontal="center" vertical="center"/>
    </xf>
    <xf numFmtId="0" fontId="25" fillId="2" borderId="1" xfId="0" applyFont="1" applyFill="1" applyBorder="1" applyAlignment="1" applyProtection="1">
      <alignment horizontal="center" vertical="center"/>
    </xf>
    <xf numFmtId="0" fontId="25" fillId="0" borderId="7"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14" fillId="0" borderId="7" xfId="1" applyFont="1" applyBorder="1" applyAlignment="1" applyProtection="1">
      <alignment horizontal="left" vertical="center"/>
    </xf>
    <xf numFmtId="0" fontId="25" fillId="0" borderId="1" xfId="0" applyFont="1" applyBorder="1" applyAlignment="1" applyProtection="1">
      <alignment horizontal="left" vertical="center"/>
    </xf>
    <xf numFmtId="0" fontId="14" fillId="0" borderId="7" xfId="1" applyFont="1" applyBorder="1" applyAlignment="1" applyProtection="1">
      <alignment horizontal="left" vertical="center" wrapText="1"/>
    </xf>
    <xf numFmtId="0" fontId="28" fillId="0" borderId="0" xfId="1" applyFont="1" applyAlignment="1" applyProtection="1">
      <alignment horizontal="center" vertical="center"/>
    </xf>
    <xf numFmtId="0" fontId="29" fillId="0" borderId="0" xfId="0" applyFont="1" applyAlignment="1" applyProtection="1">
      <alignment horizontal="center" vertical="center"/>
    </xf>
    <xf numFmtId="0" fontId="31" fillId="4" borderId="4" xfId="0" applyFont="1" applyFill="1" applyBorder="1" applyAlignment="1" applyProtection="1">
      <alignment horizontal="left" vertical="center" wrapText="1"/>
    </xf>
    <xf numFmtId="0" fontId="31" fillId="4" borderId="5" xfId="0" applyFont="1" applyFill="1" applyBorder="1" applyAlignment="1" applyProtection="1">
      <alignment horizontal="left" vertical="center" wrapText="1"/>
    </xf>
    <xf numFmtId="0" fontId="31" fillId="4" borderId="7" xfId="0" applyFont="1" applyFill="1" applyBorder="1" applyAlignment="1" applyProtection="1">
      <alignment horizontal="left" vertical="center" wrapText="1"/>
    </xf>
    <xf numFmtId="0" fontId="31" fillId="4" borderId="1" xfId="0" applyFont="1" applyFill="1" applyBorder="1" applyAlignment="1" applyProtection="1">
      <alignment horizontal="left" vertical="center" wrapText="1"/>
    </xf>
    <xf numFmtId="0" fontId="14" fillId="2" borderId="11" xfId="1" applyFont="1" applyFill="1" applyBorder="1" applyAlignment="1" applyProtection="1">
      <alignment horizontal="left" vertical="center" wrapText="1"/>
    </xf>
    <xf numFmtId="0" fontId="25" fillId="2" borderId="2" xfId="0" applyFont="1" applyFill="1" applyBorder="1" applyAlignment="1" applyProtection="1">
      <alignment horizontal="left" vertical="center"/>
    </xf>
    <xf numFmtId="0" fontId="14" fillId="0" borderId="13" xfId="1" applyFont="1" applyBorder="1" applyAlignment="1" applyProtection="1">
      <alignment horizontal="left" vertical="center"/>
    </xf>
    <xf numFmtId="0" fontId="25" fillId="0" borderId="3" xfId="0" applyFont="1" applyBorder="1" applyAlignment="1" applyProtection="1">
      <alignment horizontal="left"/>
    </xf>
    <xf numFmtId="0" fontId="15" fillId="2" borderId="11" xfId="1" applyFont="1" applyFill="1" applyBorder="1" applyAlignment="1" applyProtection="1">
      <alignment horizontal="left" vertical="center"/>
    </xf>
    <xf numFmtId="0" fontId="25" fillId="2" borderId="2" xfId="0" applyFont="1" applyFill="1" applyBorder="1" applyAlignment="1" applyProtection="1">
      <alignment horizontal="left"/>
    </xf>
    <xf numFmtId="0" fontId="25" fillId="0" borderId="11"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cellXfs>
  <cellStyles count="101">
    <cellStyle name="Comma 10" xfId="13" xr:uid="{00000000-0005-0000-0000-000000000000}"/>
    <cellStyle name="Comma 2 2 2" xfId="2" xr:uid="{00000000-0005-0000-0000-000001000000}"/>
    <cellStyle name="Comma 3" xfId="4" xr:uid="{00000000-0005-0000-0000-000002000000}"/>
    <cellStyle name="Hiperpovezava" xfId="100" builtinId="8"/>
    <cellStyle name="Navadno" xfId="0" builtinId="0"/>
    <cellStyle name="Navadno 10" xfId="30" xr:uid="{00000000-0005-0000-0000-000005000000}"/>
    <cellStyle name="Navadno 11" xfId="35" xr:uid="{00000000-0005-0000-0000-000006000000}"/>
    <cellStyle name="Navadno 12" xfId="39" xr:uid="{00000000-0005-0000-0000-000007000000}"/>
    <cellStyle name="Navadno 13" xfId="46" xr:uid="{00000000-0005-0000-0000-000008000000}"/>
    <cellStyle name="Navadno 13 2" xfId="86" xr:uid="{00000000-0005-0000-0000-000009000000}"/>
    <cellStyle name="Navadno 13 2 2" xfId="89" xr:uid="{00000000-0005-0000-0000-00000A000000}"/>
    <cellStyle name="Navadno 14" xfId="11" xr:uid="{00000000-0005-0000-0000-00000B000000}"/>
    <cellStyle name="Navadno 15" xfId="51" xr:uid="{00000000-0005-0000-0000-00000C000000}"/>
    <cellStyle name="Navadno 16" xfId="53" xr:uid="{00000000-0005-0000-0000-00000D000000}"/>
    <cellStyle name="Navadno 17" xfId="55" xr:uid="{00000000-0005-0000-0000-00000E000000}"/>
    <cellStyle name="Navadno 18" xfId="59" xr:uid="{00000000-0005-0000-0000-00000F000000}"/>
    <cellStyle name="Navadno 19" xfId="56" xr:uid="{00000000-0005-0000-0000-000010000000}"/>
    <cellStyle name="Navadno 2" xfId="12" xr:uid="{00000000-0005-0000-0000-000011000000}"/>
    <cellStyle name="Navadno 2 10" xfId="45" xr:uid="{00000000-0005-0000-0000-000012000000}"/>
    <cellStyle name="Navadno 2 11" xfId="49" xr:uid="{00000000-0005-0000-0000-000013000000}"/>
    <cellStyle name="Navadno 2 12" xfId="50" xr:uid="{00000000-0005-0000-0000-000014000000}"/>
    <cellStyle name="Navadno 2 13" xfId="77" xr:uid="{00000000-0005-0000-0000-000015000000}"/>
    <cellStyle name="Navadno 2 14" xfId="43" xr:uid="{00000000-0005-0000-0000-000016000000}"/>
    <cellStyle name="Navadno 2 2" xfId="18" xr:uid="{00000000-0005-0000-0000-000017000000}"/>
    <cellStyle name="Navadno 2 3" xfId="19" xr:uid="{00000000-0005-0000-0000-000018000000}"/>
    <cellStyle name="Navadno 2 4" xfId="20" xr:uid="{00000000-0005-0000-0000-000019000000}"/>
    <cellStyle name="Navadno 2 5" xfId="21" xr:uid="{00000000-0005-0000-0000-00001A000000}"/>
    <cellStyle name="Navadno 2 6" xfId="32" xr:uid="{00000000-0005-0000-0000-00001B000000}"/>
    <cellStyle name="Navadno 2 7" xfId="36" xr:uid="{00000000-0005-0000-0000-00001C000000}"/>
    <cellStyle name="Navadno 2 8" xfId="40" xr:uid="{00000000-0005-0000-0000-00001D000000}"/>
    <cellStyle name="Navadno 2 9" xfId="42" xr:uid="{00000000-0005-0000-0000-00001E000000}"/>
    <cellStyle name="Navadno 20" xfId="61" xr:uid="{00000000-0005-0000-0000-00001F000000}"/>
    <cellStyle name="Navadno 21" xfId="64" xr:uid="{00000000-0005-0000-0000-000020000000}"/>
    <cellStyle name="Navadno 22" xfId="65" xr:uid="{00000000-0005-0000-0000-000021000000}"/>
    <cellStyle name="Navadno 22 2" xfId="74" xr:uid="{00000000-0005-0000-0000-000022000000}"/>
    <cellStyle name="Navadno 22 3" xfId="75" xr:uid="{00000000-0005-0000-0000-000023000000}"/>
    <cellStyle name="Navadno 23" xfId="67" xr:uid="{00000000-0005-0000-0000-000024000000}"/>
    <cellStyle name="Navadno 24" xfId="70" xr:uid="{00000000-0005-0000-0000-000025000000}"/>
    <cellStyle name="Navadno 24 2" xfId="76" xr:uid="{00000000-0005-0000-0000-000026000000}"/>
    <cellStyle name="Navadno 24 2 2" xfId="80" xr:uid="{00000000-0005-0000-0000-000027000000}"/>
    <cellStyle name="Navadno 24 3" xfId="81" xr:uid="{00000000-0005-0000-0000-000028000000}"/>
    <cellStyle name="Navadno 25" xfId="7" xr:uid="{00000000-0005-0000-0000-000029000000}"/>
    <cellStyle name="Navadno 26" xfId="71" xr:uid="{00000000-0005-0000-0000-00002A000000}"/>
    <cellStyle name="Navadno 27" xfId="73" xr:uid="{00000000-0005-0000-0000-00002B000000}"/>
    <cellStyle name="Navadno 28" xfId="8" xr:uid="{00000000-0005-0000-0000-00002C000000}"/>
    <cellStyle name="Navadno 29" xfId="72" xr:uid="{00000000-0005-0000-0000-00002D000000}"/>
    <cellStyle name="Navadno 3" xfId="9" xr:uid="{00000000-0005-0000-0000-00002E000000}"/>
    <cellStyle name="Navadno 3 2" xfId="22" xr:uid="{00000000-0005-0000-0000-00002F000000}"/>
    <cellStyle name="Navadno 3 3" xfId="28" xr:uid="{00000000-0005-0000-0000-000030000000}"/>
    <cellStyle name="Navadno 3 4" xfId="29" xr:uid="{00000000-0005-0000-0000-000031000000}"/>
    <cellStyle name="Navadno 3 5" xfId="34" xr:uid="{00000000-0005-0000-0000-000032000000}"/>
    <cellStyle name="Navadno 3 6" xfId="38" xr:uid="{00000000-0005-0000-0000-000033000000}"/>
    <cellStyle name="Navadno 3 7" xfId="78" xr:uid="{00000000-0005-0000-0000-000034000000}"/>
    <cellStyle name="Navadno 3 7 2" xfId="93" xr:uid="{00000000-0005-0000-0000-000035000000}"/>
    <cellStyle name="Navadno 30" xfId="17" xr:uid="{00000000-0005-0000-0000-000036000000}"/>
    <cellStyle name="Navadno 31" xfId="84" xr:uid="{00000000-0005-0000-0000-000037000000}"/>
    <cellStyle name="Navadno 31 2" xfId="96" xr:uid="{00000000-0005-0000-0000-000038000000}"/>
    <cellStyle name="Navadno 35" xfId="16" xr:uid="{00000000-0005-0000-0000-000039000000}"/>
    <cellStyle name="Navadno 36" xfId="15" xr:uid="{00000000-0005-0000-0000-00003A000000}"/>
    <cellStyle name="Navadno 37" xfId="14" xr:uid="{00000000-0005-0000-0000-00003B000000}"/>
    <cellStyle name="Navadno 4" xfId="23" xr:uid="{00000000-0005-0000-0000-00003C000000}"/>
    <cellStyle name="Navadno 5" xfId="24" xr:uid="{00000000-0005-0000-0000-00003D000000}"/>
    <cellStyle name="Navadno 6" xfId="25" xr:uid="{00000000-0005-0000-0000-00003E000000}"/>
    <cellStyle name="Navadno 6 10" xfId="54" xr:uid="{00000000-0005-0000-0000-00003F000000}"/>
    <cellStyle name="Navadno 6 11" xfId="58" xr:uid="{00000000-0005-0000-0000-000040000000}"/>
    <cellStyle name="Navadno 6 12" xfId="57" xr:uid="{00000000-0005-0000-0000-000041000000}"/>
    <cellStyle name="Navadno 6 13" xfId="60" xr:uid="{00000000-0005-0000-0000-000042000000}"/>
    <cellStyle name="Navadno 6 14" xfId="63" xr:uid="{00000000-0005-0000-0000-000043000000}"/>
    <cellStyle name="Navadno 6 15" xfId="62" xr:uid="{00000000-0005-0000-0000-000044000000}"/>
    <cellStyle name="Navadno 6 16" xfId="66" xr:uid="{00000000-0005-0000-0000-000045000000}"/>
    <cellStyle name="Navadno 6 17" xfId="69" xr:uid="{00000000-0005-0000-0000-000046000000}"/>
    <cellStyle name="Navadno 6 18" xfId="68" xr:uid="{00000000-0005-0000-0000-000047000000}"/>
    <cellStyle name="Navadno 6 2" xfId="31" xr:uid="{00000000-0005-0000-0000-000048000000}"/>
    <cellStyle name="Navadno 6 3" xfId="33" xr:uid="{00000000-0005-0000-0000-000049000000}"/>
    <cellStyle name="Navadno 6 4" xfId="37" xr:uid="{00000000-0005-0000-0000-00004A000000}"/>
    <cellStyle name="Navadno 6 5" xfId="41" xr:uid="{00000000-0005-0000-0000-00004B000000}"/>
    <cellStyle name="Navadno 6 6" xfId="44" xr:uid="{00000000-0005-0000-0000-00004C000000}"/>
    <cellStyle name="Navadno 6 7" xfId="48" xr:uid="{00000000-0005-0000-0000-00004D000000}"/>
    <cellStyle name="Navadno 6 8" xfId="47" xr:uid="{00000000-0005-0000-0000-00004E000000}"/>
    <cellStyle name="Navadno 6 9" xfId="52" xr:uid="{00000000-0005-0000-0000-00004F000000}"/>
    <cellStyle name="Navadno 7" xfId="6" xr:uid="{00000000-0005-0000-0000-000050000000}"/>
    <cellStyle name="Navadno 78" xfId="10" xr:uid="{00000000-0005-0000-0000-000051000000}"/>
    <cellStyle name="Navadno 78 2" xfId="92" xr:uid="{00000000-0005-0000-0000-000052000000}"/>
    <cellStyle name="Navadno 8" xfId="26" xr:uid="{00000000-0005-0000-0000-000053000000}"/>
    <cellStyle name="Navadno 9" xfId="27" xr:uid="{00000000-0005-0000-0000-000054000000}"/>
    <cellStyle name="Normal 2 2" xfId="1" xr:uid="{00000000-0005-0000-0000-000055000000}"/>
    <cellStyle name="Normal 4" xfId="3" xr:uid="{00000000-0005-0000-0000-000056000000}"/>
    <cellStyle name="Normal 9" xfId="83" xr:uid="{00000000-0005-0000-0000-000057000000}"/>
    <cellStyle name="Normal 9 2" xfId="95" xr:uid="{00000000-0005-0000-0000-000058000000}"/>
    <cellStyle name="Normal 9 3" xfId="98" xr:uid="{00000000-0005-0000-0000-000059000000}"/>
    <cellStyle name="Normal 9 4" xfId="99" xr:uid="{00000000-0005-0000-0000-00005A000000}"/>
    <cellStyle name="Normal_Sheet1" xfId="85" xr:uid="{00000000-0005-0000-0000-00005B000000}"/>
    <cellStyle name="Vejica" xfId="88" builtinId="3"/>
    <cellStyle name="Vejica 2" xfId="5" xr:uid="{00000000-0005-0000-0000-00005D000000}"/>
    <cellStyle name="Vejica 2 2" xfId="79" xr:uid="{00000000-0005-0000-0000-00005E000000}"/>
    <cellStyle name="Vejica 2 2 2" xfId="90" xr:uid="{00000000-0005-0000-0000-00005F000000}"/>
    <cellStyle name="Vejica 2 3" xfId="91" xr:uid="{00000000-0005-0000-0000-000060000000}"/>
    <cellStyle name="Vejica 3" xfId="82" xr:uid="{00000000-0005-0000-0000-000061000000}"/>
    <cellStyle name="Vejica 3 2" xfId="94" xr:uid="{00000000-0005-0000-0000-000062000000}"/>
    <cellStyle name="Vejica 4" xfId="97" xr:uid="{00000000-0005-0000-0000-000063000000}"/>
    <cellStyle name="Vsebina_CenaEM" xfId="87" xr:uid="{00000000-0005-0000-0000-000064000000}"/>
  </cellStyles>
  <dxfs count="3">
    <dxf>
      <fill>
        <gradientFill>
          <stop position="0">
            <color theme="5" tint="0.40000610370189521"/>
          </stop>
          <stop position="1">
            <color theme="7" tint="0.40000610370189521"/>
          </stop>
        </gradientFill>
      </fill>
    </dxf>
    <dxf>
      <fill>
        <gradientFill>
          <stop position="0">
            <color theme="5" tint="0.40000610370189521"/>
          </stop>
          <stop position="1">
            <color theme="7" tint="0.40000610370189521"/>
          </stop>
        </gradient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2162175</xdr:colOff>
      <xdr:row>233</xdr:row>
      <xdr:rowOff>0</xdr:rowOff>
    </xdr:from>
    <xdr:to>
      <xdr:col>1</xdr:col>
      <xdr:colOff>2230755</xdr:colOff>
      <xdr:row>235</xdr:row>
      <xdr:rowOff>321945</xdr:rowOff>
    </xdr:to>
    <xdr:sp macro="" textlink="">
      <xdr:nvSpPr>
        <xdr:cNvPr id="2" name="Text Box 26">
          <a:extLst>
            <a:ext uri="{FF2B5EF4-FFF2-40B4-BE49-F238E27FC236}">
              <a16:creationId xmlns:a16="http://schemas.microsoft.com/office/drawing/2014/main" id="{52E643FF-32E8-4E3B-86E8-D3A4FE92299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 name="Text Box 27">
          <a:extLst>
            <a:ext uri="{FF2B5EF4-FFF2-40B4-BE49-F238E27FC236}">
              <a16:creationId xmlns:a16="http://schemas.microsoft.com/office/drawing/2014/main" id="{A01CCCE0-8284-4851-B662-657A20796A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 name="Text Box 28">
          <a:extLst>
            <a:ext uri="{FF2B5EF4-FFF2-40B4-BE49-F238E27FC236}">
              <a16:creationId xmlns:a16="http://schemas.microsoft.com/office/drawing/2014/main" id="{52C92679-90C7-41D2-A205-8E016CB026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 name="Text Box 29">
          <a:extLst>
            <a:ext uri="{FF2B5EF4-FFF2-40B4-BE49-F238E27FC236}">
              <a16:creationId xmlns:a16="http://schemas.microsoft.com/office/drawing/2014/main" id="{B3E635FD-E9D8-4B3B-8BBC-F436519DD8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 name="Text Box 30">
          <a:extLst>
            <a:ext uri="{FF2B5EF4-FFF2-40B4-BE49-F238E27FC236}">
              <a16:creationId xmlns:a16="http://schemas.microsoft.com/office/drawing/2014/main" id="{748E163A-9C0C-4585-8A2E-BBF5B3DA9A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 name="Text Box 31">
          <a:extLst>
            <a:ext uri="{FF2B5EF4-FFF2-40B4-BE49-F238E27FC236}">
              <a16:creationId xmlns:a16="http://schemas.microsoft.com/office/drawing/2014/main" id="{7FA18B73-7080-4213-A336-713029B3AB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 name="Text Box 32">
          <a:extLst>
            <a:ext uri="{FF2B5EF4-FFF2-40B4-BE49-F238E27FC236}">
              <a16:creationId xmlns:a16="http://schemas.microsoft.com/office/drawing/2014/main" id="{9C0B530F-80AC-4FE9-827A-A9461BD8F0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 name="Text Box 33">
          <a:extLst>
            <a:ext uri="{FF2B5EF4-FFF2-40B4-BE49-F238E27FC236}">
              <a16:creationId xmlns:a16="http://schemas.microsoft.com/office/drawing/2014/main" id="{CFA36F3C-5CC7-4CFA-B18E-0A9ED7DCC49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 name="Text Box 34">
          <a:extLst>
            <a:ext uri="{FF2B5EF4-FFF2-40B4-BE49-F238E27FC236}">
              <a16:creationId xmlns:a16="http://schemas.microsoft.com/office/drawing/2014/main" id="{7EBB6AB7-8C83-4048-863A-8DB187E6F2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 name="Text Box 35">
          <a:extLst>
            <a:ext uri="{FF2B5EF4-FFF2-40B4-BE49-F238E27FC236}">
              <a16:creationId xmlns:a16="http://schemas.microsoft.com/office/drawing/2014/main" id="{245378D5-44E1-4D83-942C-2133CABE75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 name="Text Box 36">
          <a:extLst>
            <a:ext uri="{FF2B5EF4-FFF2-40B4-BE49-F238E27FC236}">
              <a16:creationId xmlns:a16="http://schemas.microsoft.com/office/drawing/2014/main" id="{CC810236-6004-4FA3-9FC0-1FB7C22DEC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 name="Text Box 37">
          <a:extLst>
            <a:ext uri="{FF2B5EF4-FFF2-40B4-BE49-F238E27FC236}">
              <a16:creationId xmlns:a16="http://schemas.microsoft.com/office/drawing/2014/main" id="{B7E08186-ADCF-4FEA-838C-9BC992E6A9C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 name="Text Box 38">
          <a:extLst>
            <a:ext uri="{FF2B5EF4-FFF2-40B4-BE49-F238E27FC236}">
              <a16:creationId xmlns:a16="http://schemas.microsoft.com/office/drawing/2014/main" id="{8B157140-0EF0-43F1-8C94-B75FDCF6C7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 name="Text Box 39">
          <a:extLst>
            <a:ext uri="{FF2B5EF4-FFF2-40B4-BE49-F238E27FC236}">
              <a16:creationId xmlns:a16="http://schemas.microsoft.com/office/drawing/2014/main" id="{A8A1087D-85A5-4B0B-A04F-0F773DF8F29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 name="Text Box 40">
          <a:extLst>
            <a:ext uri="{FF2B5EF4-FFF2-40B4-BE49-F238E27FC236}">
              <a16:creationId xmlns:a16="http://schemas.microsoft.com/office/drawing/2014/main" id="{D76BADBE-91E1-4B22-AC18-A23EBC68ED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 name="Text Box 41">
          <a:extLst>
            <a:ext uri="{FF2B5EF4-FFF2-40B4-BE49-F238E27FC236}">
              <a16:creationId xmlns:a16="http://schemas.microsoft.com/office/drawing/2014/main" id="{6943237C-43C0-46AD-A778-8E275F2C35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 name="Text Box 42">
          <a:extLst>
            <a:ext uri="{FF2B5EF4-FFF2-40B4-BE49-F238E27FC236}">
              <a16:creationId xmlns:a16="http://schemas.microsoft.com/office/drawing/2014/main" id="{80CA3609-368B-42DE-BF24-7919129481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 name="Text Box 43">
          <a:extLst>
            <a:ext uri="{FF2B5EF4-FFF2-40B4-BE49-F238E27FC236}">
              <a16:creationId xmlns:a16="http://schemas.microsoft.com/office/drawing/2014/main" id="{93762CEF-1A4F-4730-9B7B-69E3E1CA5E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 name="Text Box 44">
          <a:extLst>
            <a:ext uri="{FF2B5EF4-FFF2-40B4-BE49-F238E27FC236}">
              <a16:creationId xmlns:a16="http://schemas.microsoft.com/office/drawing/2014/main" id="{7839FA25-2F8F-4226-9A30-52D5BBDE76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 name="Text Box 45">
          <a:extLst>
            <a:ext uri="{FF2B5EF4-FFF2-40B4-BE49-F238E27FC236}">
              <a16:creationId xmlns:a16="http://schemas.microsoft.com/office/drawing/2014/main" id="{2D876E71-FC6B-464D-AF99-8F15499A266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 name="Text Box 46">
          <a:extLst>
            <a:ext uri="{FF2B5EF4-FFF2-40B4-BE49-F238E27FC236}">
              <a16:creationId xmlns:a16="http://schemas.microsoft.com/office/drawing/2014/main" id="{2D8C680E-C891-4D08-A764-A4BB7338BE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 name="Text Box 47">
          <a:extLst>
            <a:ext uri="{FF2B5EF4-FFF2-40B4-BE49-F238E27FC236}">
              <a16:creationId xmlns:a16="http://schemas.microsoft.com/office/drawing/2014/main" id="{4DD4B856-B188-4A52-930C-47F614098E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 name="Text Box 49">
          <a:extLst>
            <a:ext uri="{FF2B5EF4-FFF2-40B4-BE49-F238E27FC236}">
              <a16:creationId xmlns:a16="http://schemas.microsoft.com/office/drawing/2014/main" id="{99C3CE67-33D7-44B5-80E2-530ED15D23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 name="Text Box 50">
          <a:extLst>
            <a:ext uri="{FF2B5EF4-FFF2-40B4-BE49-F238E27FC236}">
              <a16:creationId xmlns:a16="http://schemas.microsoft.com/office/drawing/2014/main" id="{CF1CFA01-E095-4CFF-B689-040ED13C53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 name="Text Box 51">
          <a:extLst>
            <a:ext uri="{FF2B5EF4-FFF2-40B4-BE49-F238E27FC236}">
              <a16:creationId xmlns:a16="http://schemas.microsoft.com/office/drawing/2014/main" id="{E80D7D0D-5CF4-4D3D-9249-A60866901C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 name="Text Box 52">
          <a:extLst>
            <a:ext uri="{FF2B5EF4-FFF2-40B4-BE49-F238E27FC236}">
              <a16:creationId xmlns:a16="http://schemas.microsoft.com/office/drawing/2014/main" id="{3FA78345-E0AF-4CF0-82ED-10E9076C57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 name="Text Box 53">
          <a:extLst>
            <a:ext uri="{FF2B5EF4-FFF2-40B4-BE49-F238E27FC236}">
              <a16:creationId xmlns:a16="http://schemas.microsoft.com/office/drawing/2014/main" id="{910B8587-E81D-41FC-9F2A-4F45C8C4816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 name="Text Box 54">
          <a:extLst>
            <a:ext uri="{FF2B5EF4-FFF2-40B4-BE49-F238E27FC236}">
              <a16:creationId xmlns:a16="http://schemas.microsoft.com/office/drawing/2014/main" id="{158D0906-4639-41A1-A767-88C7CECB5C5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 name="Text Box 55">
          <a:extLst>
            <a:ext uri="{FF2B5EF4-FFF2-40B4-BE49-F238E27FC236}">
              <a16:creationId xmlns:a16="http://schemas.microsoft.com/office/drawing/2014/main" id="{4FC679B5-BF95-4CEE-B734-8A52B9D25A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 name="Text Box 56">
          <a:extLst>
            <a:ext uri="{FF2B5EF4-FFF2-40B4-BE49-F238E27FC236}">
              <a16:creationId xmlns:a16="http://schemas.microsoft.com/office/drawing/2014/main" id="{21FF71C8-D86C-4579-A81A-0C14DF017C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 name="Text Box 57">
          <a:extLst>
            <a:ext uri="{FF2B5EF4-FFF2-40B4-BE49-F238E27FC236}">
              <a16:creationId xmlns:a16="http://schemas.microsoft.com/office/drawing/2014/main" id="{74691D32-E273-4F2C-BDEA-B3B80F9FB13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 name="Text Box 58">
          <a:extLst>
            <a:ext uri="{FF2B5EF4-FFF2-40B4-BE49-F238E27FC236}">
              <a16:creationId xmlns:a16="http://schemas.microsoft.com/office/drawing/2014/main" id="{DF5A113B-2378-485C-832A-E18BB903C0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 name="Text Box 59">
          <a:extLst>
            <a:ext uri="{FF2B5EF4-FFF2-40B4-BE49-F238E27FC236}">
              <a16:creationId xmlns:a16="http://schemas.microsoft.com/office/drawing/2014/main" id="{50F0A0AB-BACD-4E28-8900-7F6A055D15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 name="Text Box 60">
          <a:extLst>
            <a:ext uri="{FF2B5EF4-FFF2-40B4-BE49-F238E27FC236}">
              <a16:creationId xmlns:a16="http://schemas.microsoft.com/office/drawing/2014/main" id="{DEA3CC9E-A3DC-4312-ACEB-E4376BD602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 name="Text Box 61">
          <a:extLst>
            <a:ext uri="{FF2B5EF4-FFF2-40B4-BE49-F238E27FC236}">
              <a16:creationId xmlns:a16="http://schemas.microsoft.com/office/drawing/2014/main" id="{D773C4FB-D79D-4A4E-9768-055D578CF2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 name="Text Box 62">
          <a:extLst>
            <a:ext uri="{FF2B5EF4-FFF2-40B4-BE49-F238E27FC236}">
              <a16:creationId xmlns:a16="http://schemas.microsoft.com/office/drawing/2014/main" id="{31A23B74-08B8-4C6D-87A4-61EC15268FD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 name="Text Box 63">
          <a:extLst>
            <a:ext uri="{FF2B5EF4-FFF2-40B4-BE49-F238E27FC236}">
              <a16:creationId xmlns:a16="http://schemas.microsoft.com/office/drawing/2014/main" id="{5BCEAAE8-5403-441B-B532-E9723CDFDB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 name="Text Box 64">
          <a:extLst>
            <a:ext uri="{FF2B5EF4-FFF2-40B4-BE49-F238E27FC236}">
              <a16:creationId xmlns:a16="http://schemas.microsoft.com/office/drawing/2014/main" id="{F0086F8C-D076-4115-9E33-48358C05FF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 name="Text Box 65">
          <a:extLst>
            <a:ext uri="{FF2B5EF4-FFF2-40B4-BE49-F238E27FC236}">
              <a16:creationId xmlns:a16="http://schemas.microsoft.com/office/drawing/2014/main" id="{6331E23C-884B-42E6-9DC7-4344F1194E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 name="Text Box 66">
          <a:extLst>
            <a:ext uri="{FF2B5EF4-FFF2-40B4-BE49-F238E27FC236}">
              <a16:creationId xmlns:a16="http://schemas.microsoft.com/office/drawing/2014/main" id="{2ECC9D61-CE44-416A-A475-B5A109AF53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 name="Text Box 67">
          <a:extLst>
            <a:ext uri="{FF2B5EF4-FFF2-40B4-BE49-F238E27FC236}">
              <a16:creationId xmlns:a16="http://schemas.microsoft.com/office/drawing/2014/main" id="{C3E5C52D-1431-4CE0-AA4F-70324771EB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 name="Text Box 68">
          <a:extLst>
            <a:ext uri="{FF2B5EF4-FFF2-40B4-BE49-F238E27FC236}">
              <a16:creationId xmlns:a16="http://schemas.microsoft.com/office/drawing/2014/main" id="{B82C403C-F307-47D7-8461-91B9F0D52F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 name="Text Box 69">
          <a:extLst>
            <a:ext uri="{FF2B5EF4-FFF2-40B4-BE49-F238E27FC236}">
              <a16:creationId xmlns:a16="http://schemas.microsoft.com/office/drawing/2014/main" id="{DB36F5D2-9520-4409-8B69-75FDE001CD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 name="Text Box 70">
          <a:extLst>
            <a:ext uri="{FF2B5EF4-FFF2-40B4-BE49-F238E27FC236}">
              <a16:creationId xmlns:a16="http://schemas.microsoft.com/office/drawing/2014/main" id="{7E4CD93F-6F1B-4514-8CDD-DCC1A222D2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 name="Text Box 71">
          <a:extLst>
            <a:ext uri="{FF2B5EF4-FFF2-40B4-BE49-F238E27FC236}">
              <a16:creationId xmlns:a16="http://schemas.microsoft.com/office/drawing/2014/main" id="{63C3C4C9-3C8B-4811-A312-C98C2B5BFF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 name="Text Box 72">
          <a:extLst>
            <a:ext uri="{FF2B5EF4-FFF2-40B4-BE49-F238E27FC236}">
              <a16:creationId xmlns:a16="http://schemas.microsoft.com/office/drawing/2014/main" id="{F6A5A9DF-F13B-44ED-8724-B2D9767FE4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 name="Text Box 73">
          <a:extLst>
            <a:ext uri="{FF2B5EF4-FFF2-40B4-BE49-F238E27FC236}">
              <a16:creationId xmlns:a16="http://schemas.microsoft.com/office/drawing/2014/main" id="{B95A5E8B-FE74-4629-8D2A-ACD249AB15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 name="Text Box 74">
          <a:extLst>
            <a:ext uri="{FF2B5EF4-FFF2-40B4-BE49-F238E27FC236}">
              <a16:creationId xmlns:a16="http://schemas.microsoft.com/office/drawing/2014/main" id="{6957C48B-A3D4-40D5-A74A-5E4FFB50CC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 name="Text Box 75">
          <a:extLst>
            <a:ext uri="{FF2B5EF4-FFF2-40B4-BE49-F238E27FC236}">
              <a16:creationId xmlns:a16="http://schemas.microsoft.com/office/drawing/2014/main" id="{1D9F26B7-76CF-443E-BE22-7E4261DCEC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 name="Text Box 76">
          <a:extLst>
            <a:ext uri="{FF2B5EF4-FFF2-40B4-BE49-F238E27FC236}">
              <a16:creationId xmlns:a16="http://schemas.microsoft.com/office/drawing/2014/main" id="{EC9F440A-5F13-42D8-AEEF-C3363C31CC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 name="Text Box 77">
          <a:extLst>
            <a:ext uri="{FF2B5EF4-FFF2-40B4-BE49-F238E27FC236}">
              <a16:creationId xmlns:a16="http://schemas.microsoft.com/office/drawing/2014/main" id="{EFC93C52-2D80-4F7C-A0EA-C31950CA6F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 name="Text Box 78">
          <a:extLst>
            <a:ext uri="{FF2B5EF4-FFF2-40B4-BE49-F238E27FC236}">
              <a16:creationId xmlns:a16="http://schemas.microsoft.com/office/drawing/2014/main" id="{EBA9B980-D22C-4778-ADE4-23FB9D06AD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 name="Text Box 79">
          <a:extLst>
            <a:ext uri="{FF2B5EF4-FFF2-40B4-BE49-F238E27FC236}">
              <a16:creationId xmlns:a16="http://schemas.microsoft.com/office/drawing/2014/main" id="{6146627E-4E0B-4517-BD69-A502BD3FD6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 name="Text Box 80">
          <a:extLst>
            <a:ext uri="{FF2B5EF4-FFF2-40B4-BE49-F238E27FC236}">
              <a16:creationId xmlns:a16="http://schemas.microsoft.com/office/drawing/2014/main" id="{BF86539E-6AA0-434D-98E9-C0E41CB718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 name="Text Box 81">
          <a:extLst>
            <a:ext uri="{FF2B5EF4-FFF2-40B4-BE49-F238E27FC236}">
              <a16:creationId xmlns:a16="http://schemas.microsoft.com/office/drawing/2014/main" id="{3276EC82-69CE-4895-8B5A-BDA24FA4DFB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 name="Text Box 82">
          <a:extLst>
            <a:ext uri="{FF2B5EF4-FFF2-40B4-BE49-F238E27FC236}">
              <a16:creationId xmlns:a16="http://schemas.microsoft.com/office/drawing/2014/main" id="{BCE83460-2B27-42B1-BF88-3CB0B329B3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 name="Text Box 83">
          <a:extLst>
            <a:ext uri="{FF2B5EF4-FFF2-40B4-BE49-F238E27FC236}">
              <a16:creationId xmlns:a16="http://schemas.microsoft.com/office/drawing/2014/main" id="{256F373E-D4DA-4093-B8C0-D1AC034FA4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 name="Text Box 84">
          <a:extLst>
            <a:ext uri="{FF2B5EF4-FFF2-40B4-BE49-F238E27FC236}">
              <a16:creationId xmlns:a16="http://schemas.microsoft.com/office/drawing/2014/main" id="{8A5A1314-F74C-4E6C-93DF-51074CA763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 name="Text Box 85">
          <a:extLst>
            <a:ext uri="{FF2B5EF4-FFF2-40B4-BE49-F238E27FC236}">
              <a16:creationId xmlns:a16="http://schemas.microsoft.com/office/drawing/2014/main" id="{14FE1EBB-DB29-4BED-B7DD-28A0BC04C37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 name="Text Box 86">
          <a:extLst>
            <a:ext uri="{FF2B5EF4-FFF2-40B4-BE49-F238E27FC236}">
              <a16:creationId xmlns:a16="http://schemas.microsoft.com/office/drawing/2014/main" id="{E730A3A4-BF5B-465E-92F3-99C4864488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 name="Text Box 87">
          <a:extLst>
            <a:ext uri="{FF2B5EF4-FFF2-40B4-BE49-F238E27FC236}">
              <a16:creationId xmlns:a16="http://schemas.microsoft.com/office/drawing/2014/main" id="{C5C235AC-D2FA-44B4-93BF-D6C15EBDE12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 name="Text Box 88">
          <a:extLst>
            <a:ext uri="{FF2B5EF4-FFF2-40B4-BE49-F238E27FC236}">
              <a16:creationId xmlns:a16="http://schemas.microsoft.com/office/drawing/2014/main" id="{1DEAEC3F-3F14-4723-A0D8-1FB033B09D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 name="Text Box 89">
          <a:extLst>
            <a:ext uri="{FF2B5EF4-FFF2-40B4-BE49-F238E27FC236}">
              <a16:creationId xmlns:a16="http://schemas.microsoft.com/office/drawing/2014/main" id="{AD47143E-14F0-4DA0-9ECC-8A1C5DD7AD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 name="Text Box 90">
          <a:extLst>
            <a:ext uri="{FF2B5EF4-FFF2-40B4-BE49-F238E27FC236}">
              <a16:creationId xmlns:a16="http://schemas.microsoft.com/office/drawing/2014/main" id="{D6D64414-813E-4C4F-9D3C-168609C7D7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 name="Text Box 91">
          <a:extLst>
            <a:ext uri="{FF2B5EF4-FFF2-40B4-BE49-F238E27FC236}">
              <a16:creationId xmlns:a16="http://schemas.microsoft.com/office/drawing/2014/main" id="{2F13DD61-E023-4460-9D96-EB112A5B05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 name="Text Box 92">
          <a:extLst>
            <a:ext uri="{FF2B5EF4-FFF2-40B4-BE49-F238E27FC236}">
              <a16:creationId xmlns:a16="http://schemas.microsoft.com/office/drawing/2014/main" id="{35F24646-9348-4104-AB6A-8A3875ACD5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 name="Text Box 26">
          <a:extLst>
            <a:ext uri="{FF2B5EF4-FFF2-40B4-BE49-F238E27FC236}">
              <a16:creationId xmlns:a16="http://schemas.microsoft.com/office/drawing/2014/main" id="{8E16E358-3246-4687-8E5B-5312B44036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 name="Text Box 27">
          <a:extLst>
            <a:ext uri="{FF2B5EF4-FFF2-40B4-BE49-F238E27FC236}">
              <a16:creationId xmlns:a16="http://schemas.microsoft.com/office/drawing/2014/main" id="{312C0AB1-35CE-468B-97BE-29429E2140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 name="Text Box 28">
          <a:extLst>
            <a:ext uri="{FF2B5EF4-FFF2-40B4-BE49-F238E27FC236}">
              <a16:creationId xmlns:a16="http://schemas.microsoft.com/office/drawing/2014/main" id="{B4ADFC44-A22B-42AF-9027-39753A9070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 name="Text Box 29">
          <a:extLst>
            <a:ext uri="{FF2B5EF4-FFF2-40B4-BE49-F238E27FC236}">
              <a16:creationId xmlns:a16="http://schemas.microsoft.com/office/drawing/2014/main" id="{47CD1E69-2709-4CA0-9AE5-7C97EE36E6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 name="Text Box 30">
          <a:extLst>
            <a:ext uri="{FF2B5EF4-FFF2-40B4-BE49-F238E27FC236}">
              <a16:creationId xmlns:a16="http://schemas.microsoft.com/office/drawing/2014/main" id="{F4B5C858-25F7-42A8-923B-7C25E3CE49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 name="Text Box 31">
          <a:extLst>
            <a:ext uri="{FF2B5EF4-FFF2-40B4-BE49-F238E27FC236}">
              <a16:creationId xmlns:a16="http://schemas.microsoft.com/office/drawing/2014/main" id="{E276C8C7-348D-4B71-A9D2-5B4931B5B1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 name="Text Box 32">
          <a:extLst>
            <a:ext uri="{FF2B5EF4-FFF2-40B4-BE49-F238E27FC236}">
              <a16:creationId xmlns:a16="http://schemas.microsoft.com/office/drawing/2014/main" id="{7698DF7F-A85A-413D-8226-AD7B5400160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 name="Text Box 33">
          <a:extLst>
            <a:ext uri="{FF2B5EF4-FFF2-40B4-BE49-F238E27FC236}">
              <a16:creationId xmlns:a16="http://schemas.microsoft.com/office/drawing/2014/main" id="{4B80C818-4997-4E77-ACA7-5A31B18339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 name="Text Box 34">
          <a:extLst>
            <a:ext uri="{FF2B5EF4-FFF2-40B4-BE49-F238E27FC236}">
              <a16:creationId xmlns:a16="http://schemas.microsoft.com/office/drawing/2014/main" id="{9AA3FF93-157E-4FF0-8E43-F3A34D1A42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 name="Text Box 35">
          <a:extLst>
            <a:ext uri="{FF2B5EF4-FFF2-40B4-BE49-F238E27FC236}">
              <a16:creationId xmlns:a16="http://schemas.microsoft.com/office/drawing/2014/main" id="{A94C8BE0-7041-4334-94AA-A52A148E93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 name="Text Box 36">
          <a:extLst>
            <a:ext uri="{FF2B5EF4-FFF2-40B4-BE49-F238E27FC236}">
              <a16:creationId xmlns:a16="http://schemas.microsoft.com/office/drawing/2014/main" id="{EC6D2C1A-54A3-4FE9-B63C-6873A63C9C9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9" name="Text Box 37">
          <a:extLst>
            <a:ext uri="{FF2B5EF4-FFF2-40B4-BE49-F238E27FC236}">
              <a16:creationId xmlns:a16="http://schemas.microsoft.com/office/drawing/2014/main" id="{CE55807A-DFA9-4E49-A951-9AEAB03A37B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0" name="Text Box 38">
          <a:extLst>
            <a:ext uri="{FF2B5EF4-FFF2-40B4-BE49-F238E27FC236}">
              <a16:creationId xmlns:a16="http://schemas.microsoft.com/office/drawing/2014/main" id="{232B7742-604A-499F-8BA6-005784236D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1" name="Text Box 39">
          <a:extLst>
            <a:ext uri="{FF2B5EF4-FFF2-40B4-BE49-F238E27FC236}">
              <a16:creationId xmlns:a16="http://schemas.microsoft.com/office/drawing/2014/main" id="{D9A6F459-8D80-497B-81EF-24F37EA6D1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2" name="Text Box 40">
          <a:extLst>
            <a:ext uri="{FF2B5EF4-FFF2-40B4-BE49-F238E27FC236}">
              <a16:creationId xmlns:a16="http://schemas.microsoft.com/office/drawing/2014/main" id="{EFA8C2D8-FCD2-467D-AC7E-7D12AF71FAB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3" name="Text Box 41">
          <a:extLst>
            <a:ext uri="{FF2B5EF4-FFF2-40B4-BE49-F238E27FC236}">
              <a16:creationId xmlns:a16="http://schemas.microsoft.com/office/drawing/2014/main" id="{EB0A52C7-D4B7-4CEF-916B-182606DF45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4" name="Text Box 42">
          <a:extLst>
            <a:ext uri="{FF2B5EF4-FFF2-40B4-BE49-F238E27FC236}">
              <a16:creationId xmlns:a16="http://schemas.microsoft.com/office/drawing/2014/main" id="{78325DA3-37A7-4AFC-A25A-C288260FB3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5" name="Text Box 43">
          <a:extLst>
            <a:ext uri="{FF2B5EF4-FFF2-40B4-BE49-F238E27FC236}">
              <a16:creationId xmlns:a16="http://schemas.microsoft.com/office/drawing/2014/main" id="{F6EAD5C6-D457-4201-B4EF-D6ED4C84AA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6" name="Text Box 44">
          <a:extLst>
            <a:ext uri="{FF2B5EF4-FFF2-40B4-BE49-F238E27FC236}">
              <a16:creationId xmlns:a16="http://schemas.microsoft.com/office/drawing/2014/main" id="{E59259BE-BF96-474A-9A7B-CA472B6EB00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7" name="Text Box 45">
          <a:extLst>
            <a:ext uri="{FF2B5EF4-FFF2-40B4-BE49-F238E27FC236}">
              <a16:creationId xmlns:a16="http://schemas.microsoft.com/office/drawing/2014/main" id="{A74D55EB-D8BB-4DC6-A3B2-1007E0835AA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8" name="Text Box 46">
          <a:extLst>
            <a:ext uri="{FF2B5EF4-FFF2-40B4-BE49-F238E27FC236}">
              <a16:creationId xmlns:a16="http://schemas.microsoft.com/office/drawing/2014/main" id="{1017DA68-9433-4296-A44E-A3EAB2797B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89" name="Text Box 47">
          <a:extLst>
            <a:ext uri="{FF2B5EF4-FFF2-40B4-BE49-F238E27FC236}">
              <a16:creationId xmlns:a16="http://schemas.microsoft.com/office/drawing/2014/main" id="{D2C517DA-47D2-4330-A94B-2990AA14B8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0" name="Text Box 49">
          <a:extLst>
            <a:ext uri="{FF2B5EF4-FFF2-40B4-BE49-F238E27FC236}">
              <a16:creationId xmlns:a16="http://schemas.microsoft.com/office/drawing/2014/main" id="{F56E3189-2A06-4656-B435-8BB5BB59C0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1" name="Text Box 50">
          <a:extLst>
            <a:ext uri="{FF2B5EF4-FFF2-40B4-BE49-F238E27FC236}">
              <a16:creationId xmlns:a16="http://schemas.microsoft.com/office/drawing/2014/main" id="{52911AAC-7F92-428E-B94E-41232179F7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2" name="Text Box 51">
          <a:extLst>
            <a:ext uri="{FF2B5EF4-FFF2-40B4-BE49-F238E27FC236}">
              <a16:creationId xmlns:a16="http://schemas.microsoft.com/office/drawing/2014/main" id="{261036A1-3155-49A4-B861-34A05965E1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3" name="Text Box 52">
          <a:extLst>
            <a:ext uri="{FF2B5EF4-FFF2-40B4-BE49-F238E27FC236}">
              <a16:creationId xmlns:a16="http://schemas.microsoft.com/office/drawing/2014/main" id="{6D03D759-7295-4161-8B33-E1326F031D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4" name="Text Box 53">
          <a:extLst>
            <a:ext uri="{FF2B5EF4-FFF2-40B4-BE49-F238E27FC236}">
              <a16:creationId xmlns:a16="http://schemas.microsoft.com/office/drawing/2014/main" id="{9A9EFF44-C6E6-4017-AF8F-7EC99DFA96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5" name="Text Box 54">
          <a:extLst>
            <a:ext uri="{FF2B5EF4-FFF2-40B4-BE49-F238E27FC236}">
              <a16:creationId xmlns:a16="http://schemas.microsoft.com/office/drawing/2014/main" id="{3036A918-B16E-4309-86C9-E1936A3653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6" name="Text Box 55">
          <a:extLst>
            <a:ext uri="{FF2B5EF4-FFF2-40B4-BE49-F238E27FC236}">
              <a16:creationId xmlns:a16="http://schemas.microsoft.com/office/drawing/2014/main" id="{31883E81-94E8-481E-A6D9-3B5D76A8B3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7" name="Text Box 56">
          <a:extLst>
            <a:ext uri="{FF2B5EF4-FFF2-40B4-BE49-F238E27FC236}">
              <a16:creationId xmlns:a16="http://schemas.microsoft.com/office/drawing/2014/main" id="{6882B42F-1482-4F6A-BDC5-52B459A5B9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8" name="Text Box 57">
          <a:extLst>
            <a:ext uri="{FF2B5EF4-FFF2-40B4-BE49-F238E27FC236}">
              <a16:creationId xmlns:a16="http://schemas.microsoft.com/office/drawing/2014/main" id="{2F850953-C525-4857-801B-702EC11290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99" name="Text Box 58">
          <a:extLst>
            <a:ext uri="{FF2B5EF4-FFF2-40B4-BE49-F238E27FC236}">
              <a16:creationId xmlns:a16="http://schemas.microsoft.com/office/drawing/2014/main" id="{79573939-6655-4A4D-9AC7-D901FDECCC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0" name="Text Box 59">
          <a:extLst>
            <a:ext uri="{FF2B5EF4-FFF2-40B4-BE49-F238E27FC236}">
              <a16:creationId xmlns:a16="http://schemas.microsoft.com/office/drawing/2014/main" id="{834643C6-C402-4CBC-A0C0-D41BB876D1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1" name="Text Box 60">
          <a:extLst>
            <a:ext uri="{FF2B5EF4-FFF2-40B4-BE49-F238E27FC236}">
              <a16:creationId xmlns:a16="http://schemas.microsoft.com/office/drawing/2014/main" id="{928F7897-6D40-43E9-B237-51649D065C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2" name="Text Box 61">
          <a:extLst>
            <a:ext uri="{FF2B5EF4-FFF2-40B4-BE49-F238E27FC236}">
              <a16:creationId xmlns:a16="http://schemas.microsoft.com/office/drawing/2014/main" id="{DF218447-2203-4D0F-813B-C77E95A638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3" name="Text Box 62">
          <a:extLst>
            <a:ext uri="{FF2B5EF4-FFF2-40B4-BE49-F238E27FC236}">
              <a16:creationId xmlns:a16="http://schemas.microsoft.com/office/drawing/2014/main" id="{95704C52-9A57-44A6-AE4C-22D02E5E85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4" name="Text Box 63">
          <a:extLst>
            <a:ext uri="{FF2B5EF4-FFF2-40B4-BE49-F238E27FC236}">
              <a16:creationId xmlns:a16="http://schemas.microsoft.com/office/drawing/2014/main" id="{CDB4415A-8BF9-418E-BE00-9CE5203D7DE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5" name="Text Box 64">
          <a:extLst>
            <a:ext uri="{FF2B5EF4-FFF2-40B4-BE49-F238E27FC236}">
              <a16:creationId xmlns:a16="http://schemas.microsoft.com/office/drawing/2014/main" id="{A0A8DCD7-A81D-471D-B7A7-4FC77620F31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6" name="Text Box 65">
          <a:extLst>
            <a:ext uri="{FF2B5EF4-FFF2-40B4-BE49-F238E27FC236}">
              <a16:creationId xmlns:a16="http://schemas.microsoft.com/office/drawing/2014/main" id="{12F7B979-35A2-4905-9A35-4588CB4C99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7" name="Text Box 66">
          <a:extLst>
            <a:ext uri="{FF2B5EF4-FFF2-40B4-BE49-F238E27FC236}">
              <a16:creationId xmlns:a16="http://schemas.microsoft.com/office/drawing/2014/main" id="{B51F6DEC-3DD7-412E-B955-48EC3DCD2F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8" name="Text Box 67">
          <a:extLst>
            <a:ext uri="{FF2B5EF4-FFF2-40B4-BE49-F238E27FC236}">
              <a16:creationId xmlns:a16="http://schemas.microsoft.com/office/drawing/2014/main" id="{7C908481-AA69-4CE6-A1EA-1CCD2571CDC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09" name="Text Box 68">
          <a:extLst>
            <a:ext uri="{FF2B5EF4-FFF2-40B4-BE49-F238E27FC236}">
              <a16:creationId xmlns:a16="http://schemas.microsoft.com/office/drawing/2014/main" id="{C30FF2D2-2448-4B7C-938C-F4C1EB590F7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0" name="Text Box 69">
          <a:extLst>
            <a:ext uri="{FF2B5EF4-FFF2-40B4-BE49-F238E27FC236}">
              <a16:creationId xmlns:a16="http://schemas.microsoft.com/office/drawing/2014/main" id="{86B7C011-E753-42DD-A482-236FB457D0C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1" name="Text Box 70">
          <a:extLst>
            <a:ext uri="{FF2B5EF4-FFF2-40B4-BE49-F238E27FC236}">
              <a16:creationId xmlns:a16="http://schemas.microsoft.com/office/drawing/2014/main" id="{AC25E197-28AE-4B8B-9183-4D0FE2F66D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2" name="Text Box 71">
          <a:extLst>
            <a:ext uri="{FF2B5EF4-FFF2-40B4-BE49-F238E27FC236}">
              <a16:creationId xmlns:a16="http://schemas.microsoft.com/office/drawing/2014/main" id="{C9F27119-27F1-4F44-86F9-57A7D5B3A8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3" name="Text Box 72">
          <a:extLst>
            <a:ext uri="{FF2B5EF4-FFF2-40B4-BE49-F238E27FC236}">
              <a16:creationId xmlns:a16="http://schemas.microsoft.com/office/drawing/2014/main" id="{9C67C3F3-E689-4381-93C2-C6708F7C784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4" name="Text Box 73">
          <a:extLst>
            <a:ext uri="{FF2B5EF4-FFF2-40B4-BE49-F238E27FC236}">
              <a16:creationId xmlns:a16="http://schemas.microsoft.com/office/drawing/2014/main" id="{BF974830-5EF1-4B36-9D09-A60D651488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5" name="Text Box 74">
          <a:extLst>
            <a:ext uri="{FF2B5EF4-FFF2-40B4-BE49-F238E27FC236}">
              <a16:creationId xmlns:a16="http://schemas.microsoft.com/office/drawing/2014/main" id="{63FBD9DC-3EEF-44DB-A24A-0F928D91E76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6" name="Text Box 75">
          <a:extLst>
            <a:ext uri="{FF2B5EF4-FFF2-40B4-BE49-F238E27FC236}">
              <a16:creationId xmlns:a16="http://schemas.microsoft.com/office/drawing/2014/main" id="{349E1007-11C3-4284-817B-5485174B47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7" name="Text Box 76">
          <a:extLst>
            <a:ext uri="{FF2B5EF4-FFF2-40B4-BE49-F238E27FC236}">
              <a16:creationId xmlns:a16="http://schemas.microsoft.com/office/drawing/2014/main" id="{9349D7CD-E153-43B6-AC03-795A64C86B3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8" name="Text Box 77">
          <a:extLst>
            <a:ext uri="{FF2B5EF4-FFF2-40B4-BE49-F238E27FC236}">
              <a16:creationId xmlns:a16="http://schemas.microsoft.com/office/drawing/2014/main" id="{F98F97E2-35E1-489E-B036-565A9BB6A59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19" name="Text Box 78">
          <a:extLst>
            <a:ext uri="{FF2B5EF4-FFF2-40B4-BE49-F238E27FC236}">
              <a16:creationId xmlns:a16="http://schemas.microsoft.com/office/drawing/2014/main" id="{DC3371D5-3D42-40D4-9606-D733856B18C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0" name="Text Box 79">
          <a:extLst>
            <a:ext uri="{FF2B5EF4-FFF2-40B4-BE49-F238E27FC236}">
              <a16:creationId xmlns:a16="http://schemas.microsoft.com/office/drawing/2014/main" id="{FED6F0CD-CB56-4C05-88DC-8AD63FC213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1" name="Text Box 80">
          <a:extLst>
            <a:ext uri="{FF2B5EF4-FFF2-40B4-BE49-F238E27FC236}">
              <a16:creationId xmlns:a16="http://schemas.microsoft.com/office/drawing/2014/main" id="{EBF6C36D-47A2-49B9-8CCC-11063419979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2" name="Text Box 81">
          <a:extLst>
            <a:ext uri="{FF2B5EF4-FFF2-40B4-BE49-F238E27FC236}">
              <a16:creationId xmlns:a16="http://schemas.microsoft.com/office/drawing/2014/main" id="{AA68C084-7F0D-497C-AA7E-7F2343B875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3" name="Text Box 82">
          <a:extLst>
            <a:ext uri="{FF2B5EF4-FFF2-40B4-BE49-F238E27FC236}">
              <a16:creationId xmlns:a16="http://schemas.microsoft.com/office/drawing/2014/main" id="{4A43F4AD-ED38-4D5C-8766-3433C1D489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4" name="Text Box 83">
          <a:extLst>
            <a:ext uri="{FF2B5EF4-FFF2-40B4-BE49-F238E27FC236}">
              <a16:creationId xmlns:a16="http://schemas.microsoft.com/office/drawing/2014/main" id="{62C9C5AC-C7BB-471F-BFE3-2938B43966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5" name="Text Box 84">
          <a:extLst>
            <a:ext uri="{FF2B5EF4-FFF2-40B4-BE49-F238E27FC236}">
              <a16:creationId xmlns:a16="http://schemas.microsoft.com/office/drawing/2014/main" id="{A0DA5252-23EB-4955-9D99-E4A2DCCA07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6" name="Text Box 85">
          <a:extLst>
            <a:ext uri="{FF2B5EF4-FFF2-40B4-BE49-F238E27FC236}">
              <a16:creationId xmlns:a16="http://schemas.microsoft.com/office/drawing/2014/main" id="{1FD495D5-0AE6-4E5B-BEE4-543CE1FAA1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7" name="Text Box 86">
          <a:extLst>
            <a:ext uri="{FF2B5EF4-FFF2-40B4-BE49-F238E27FC236}">
              <a16:creationId xmlns:a16="http://schemas.microsoft.com/office/drawing/2014/main" id="{CD02CEF0-479C-4752-AA8C-F2573C8387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8" name="Text Box 87">
          <a:extLst>
            <a:ext uri="{FF2B5EF4-FFF2-40B4-BE49-F238E27FC236}">
              <a16:creationId xmlns:a16="http://schemas.microsoft.com/office/drawing/2014/main" id="{23A21282-3F57-4998-9C78-5A15F98AAD5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29" name="Text Box 88">
          <a:extLst>
            <a:ext uri="{FF2B5EF4-FFF2-40B4-BE49-F238E27FC236}">
              <a16:creationId xmlns:a16="http://schemas.microsoft.com/office/drawing/2014/main" id="{45C5CB32-779D-4E8F-889A-6B1C93EE84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0" name="Text Box 89">
          <a:extLst>
            <a:ext uri="{FF2B5EF4-FFF2-40B4-BE49-F238E27FC236}">
              <a16:creationId xmlns:a16="http://schemas.microsoft.com/office/drawing/2014/main" id="{B56BFAC0-BA22-4045-8DF2-50011BBB5C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1" name="Text Box 90">
          <a:extLst>
            <a:ext uri="{FF2B5EF4-FFF2-40B4-BE49-F238E27FC236}">
              <a16:creationId xmlns:a16="http://schemas.microsoft.com/office/drawing/2014/main" id="{F8AE02E6-94CD-4E51-B251-E09D98F0AA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2" name="Text Box 91">
          <a:extLst>
            <a:ext uri="{FF2B5EF4-FFF2-40B4-BE49-F238E27FC236}">
              <a16:creationId xmlns:a16="http://schemas.microsoft.com/office/drawing/2014/main" id="{A887C598-2BBD-4C0C-84E2-8868683AA1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3" name="Text Box 92">
          <a:extLst>
            <a:ext uri="{FF2B5EF4-FFF2-40B4-BE49-F238E27FC236}">
              <a16:creationId xmlns:a16="http://schemas.microsoft.com/office/drawing/2014/main" id="{81F26911-623E-4F22-8246-692B15A321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4" name="Text Box 26">
          <a:extLst>
            <a:ext uri="{FF2B5EF4-FFF2-40B4-BE49-F238E27FC236}">
              <a16:creationId xmlns:a16="http://schemas.microsoft.com/office/drawing/2014/main" id="{DE63B5C3-91FD-461F-9FA1-A6DC4065FC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5" name="Text Box 27">
          <a:extLst>
            <a:ext uri="{FF2B5EF4-FFF2-40B4-BE49-F238E27FC236}">
              <a16:creationId xmlns:a16="http://schemas.microsoft.com/office/drawing/2014/main" id="{8AD2AA3A-44E5-4378-B3D8-BE541B38482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6" name="Text Box 28">
          <a:extLst>
            <a:ext uri="{FF2B5EF4-FFF2-40B4-BE49-F238E27FC236}">
              <a16:creationId xmlns:a16="http://schemas.microsoft.com/office/drawing/2014/main" id="{110A9BCC-692B-4843-9B84-99E187F3F7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7" name="Text Box 29">
          <a:extLst>
            <a:ext uri="{FF2B5EF4-FFF2-40B4-BE49-F238E27FC236}">
              <a16:creationId xmlns:a16="http://schemas.microsoft.com/office/drawing/2014/main" id="{5A10FBA0-6567-4B65-A7AE-C18796E8C8C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8" name="Text Box 30">
          <a:extLst>
            <a:ext uri="{FF2B5EF4-FFF2-40B4-BE49-F238E27FC236}">
              <a16:creationId xmlns:a16="http://schemas.microsoft.com/office/drawing/2014/main" id="{E18BD04E-1378-4A13-B2C1-E1DCCBBA1A7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39" name="Text Box 31">
          <a:extLst>
            <a:ext uri="{FF2B5EF4-FFF2-40B4-BE49-F238E27FC236}">
              <a16:creationId xmlns:a16="http://schemas.microsoft.com/office/drawing/2014/main" id="{C7F1FE97-3DB7-4FF9-9875-C14B8AA298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0" name="Text Box 32">
          <a:extLst>
            <a:ext uri="{FF2B5EF4-FFF2-40B4-BE49-F238E27FC236}">
              <a16:creationId xmlns:a16="http://schemas.microsoft.com/office/drawing/2014/main" id="{116691DD-1685-41AF-845F-17D54C69BA6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1" name="Text Box 33">
          <a:extLst>
            <a:ext uri="{FF2B5EF4-FFF2-40B4-BE49-F238E27FC236}">
              <a16:creationId xmlns:a16="http://schemas.microsoft.com/office/drawing/2014/main" id="{CE04EBC3-45B4-42A4-BDFB-259CEE4523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2" name="Text Box 34">
          <a:extLst>
            <a:ext uri="{FF2B5EF4-FFF2-40B4-BE49-F238E27FC236}">
              <a16:creationId xmlns:a16="http://schemas.microsoft.com/office/drawing/2014/main" id="{EE58AE6E-C8B9-4223-BCA4-8D1E705DE7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3" name="Text Box 35">
          <a:extLst>
            <a:ext uri="{FF2B5EF4-FFF2-40B4-BE49-F238E27FC236}">
              <a16:creationId xmlns:a16="http://schemas.microsoft.com/office/drawing/2014/main" id="{9ECB0467-AAF6-42D6-AFA0-1EDFBCD1A23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4" name="Text Box 36">
          <a:extLst>
            <a:ext uri="{FF2B5EF4-FFF2-40B4-BE49-F238E27FC236}">
              <a16:creationId xmlns:a16="http://schemas.microsoft.com/office/drawing/2014/main" id="{75C20854-1DCD-43FA-9EEA-70D42783C37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5" name="Text Box 37">
          <a:extLst>
            <a:ext uri="{FF2B5EF4-FFF2-40B4-BE49-F238E27FC236}">
              <a16:creationId xmlns:a16="http://schemas.microsoft.com/office/drawing/2014/main" id="{52709F28-F56C-4904-951A-62794BAC0B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6" name="Text Box 38">
          <a:extLst>
            <a:ext uri="{FF2B5EF4-FFF2-40B4-BE49-F238E27FC236}">
              <a16:creationId xmlns:a16="http://schemas.microsoft.com/office/drawing/2014/main" id="{17A124CE-C7B6-4060-A117-1C87850646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7" name="Text Box 39">
          <a:extLst>
            <a:ext uri="{FF2B5EF4-FFF2-40B4-BE49-F238E27FC236}">
              <a16:creationId xmlns:a16="http://schemas.microsoft.com/office/drawing/2014/main" id="{3877D643-8725-4EA4-B8C8-7CB7019983F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8" name="Text Box 40">
          <a:extLst>
            <a:ext uri="{FF2B5EF4-FFF2-40B4-BE49-F238E27FC236}">
              <a16:creationId xmlns:a16="http://schemas.microsoft.com/office/drawing/2014/main" id="{799A4CF3-5C0B-4B6F-A543-084A3D2369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49" name="Text Box 41">
          <a:extLst>
            <a:ext uri="{FF2B5EF4-FFF2-40B4-BE49-F238E27FC236}">
              <a16:creationId xmlns:a16="http://schemas.microsoft.com/office/drawing/2014/main" id="{38DF678C-71C8-4252-9BA2-2CAA16EA89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0" name="Text Box 42">
          <a:extLst>
            <a:ext uri="{FF2B5EF4-FFF2-40B4-BE49-F238E27FC236}">
              <a16:creationId xmlns:a16="http://schemas.microsoft.com/office/drawing/2014/main" id="{1C0CCBBA-3360-41D4-9D61-23915FAFF7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1" name="Text Box 43">
          <a:extLst>
            <a:ext uri="{FF2B5EF4-FFF2-40B4-BE49-F238E27FC236}">
              <a16:creationId xmlns:a16="http://schemas.microsoft.com/office/drawing/2014/main" id="{836A467A-6BAC-4BDA-90A4-D0B3D69EB1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2" name="Text Box 44">
          <a:extLst>
            <a:ext uri="{FF2B5EF4-FFF2-40B4-BE49-F238E27FC236}">
              <a16:creationId xmlns:a16="http://schemas.microsoft.com/office/drawing/2014/main" id="{595EC613-7593-4E3C-951D-7D2DB6C1BA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3" name="Text Box 45">
          <a:extLst>
            <a:ext uri="{FF2B5EF4-FFF2-40B4-BE49-F238E27FC236}">
              <a16:creationId xmlns:a16="http://schemas.microsoft.com/office/drawing/2014/main" id="{C3903BA0-1714-44BE-A81F-65D441383D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4" name="Text Box 46">
          <a:extLst>
            <a:ext uri="{FF2B5EF4-FFF2-40B4-BE49-F238E27FC236}">
              <a16:creationId xmlns:a16="http://schemas.microsoft.com/office/drawing/2014/main" id="{B5D61640-8791-48E2-B4A8-9A1F09DA92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5" name="Text Box 47">
          <a:extLst>
            <a:ext uri="{FF2B5EF4-FFF2-40B4-BE49-F238E27FC236}">
              <a16:creationId xmlns:a16="http://schemas.microsoft.com/office/drawing/2014/main" id="{EE61A8F6-36E2-4DC0-8EA4-52C7762993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6" name="Text Box 49">
          <a:extLst>
            <a:ext uri="{FF2B5EF4-FFF2-40B4-BE49-F238E27FC236}">
              <a16:creationId xmlns:a16="http://schemas.microsoft.com/office/drawing/2014/main" id="{E4E6665D-3B5A-41C4-B174-5A7C114049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7" name="Text Box 50">
          <a:extLst>
            <a:ext uri="{FF2B5EF4-FFF2-40B4-BE49-F238E27FC236}">
              <a16:creationId xmlns:a16="http://schemas.microsoft.com/office/drawing/2014/main" id="{EE8E80F8-6BDC-4208-8516-F57D4ABDA6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8" name="Text Box 51">
          <a:extLst>
            <a:ext uri="{FF2B5EF4-FFF2-40B4-BE49-F238E27FC236}">
              <a16:creationId xmlns:a16="http://schemas.microsoft.com/office/drawing/2014/main" id="{612B18E0-E011-4F45-8488-9B572E6253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59" name="Text Box 52">
          <a:extLst>
            <a:ext uri="{FF2B5EF4-FFF2-40B4-BE49-F238E27FC236}">
              <a16:creationId xmlns:a16="http://schemas.microsoft.com/office/drawing/2014/main" id="{D69737A4-4F37-4E84-AF65-9F02D0C95FC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0" name="Text Box 53">
          <a:extLst>
            <a:ext uri="{FF2B5EF4-FFF2-40B4-BE49-F238E27FC236}">
              <a16:creationId xmlns:a16="http://schemas.microsoft.com/office/drawing/2014/main" id="{B5584A57-B1DD-48B2-9FA4-B6347B9AA72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1" name="Text Box 54">
          <a:extLst>
            <a:ext uri="{FF2B5EF4-FFF2-40B4-BE49-F238E27FC236}">
              <a16:creationId xmlns:a16="http://schemas.microsoft.com/office/drawing/2014/main" id="{3BD6D53E-9137-4654-BE49-8FFC4B311A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2" name="Text Box 55">
          <a:extLst>
            <a:ext uri="{FF2B5EF4-FFF2-40B4-BE49-F238E27FC236}">
              <a16:creationId xmlns:a16="http://schemas.microsoft.com/office/drawing/2014/main" id="{588A820C-8E46-4420-B6FE-625BF51F3F7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3" name="Text Box 56">
          <a:extLst>
            <a:ext uri="{FF2B5EF4-FFF2-40B4-BE49-F238E27FC236}">
              <a16:creationId xmlns:a16="http://schemas.microsoft.com/office/drawing/2014/main" id="{FBBC576E-65AD-415A-BF00-64627BFED2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4" name="Text Box 57">
          <a:extLst>
            <a:ext uri="{FF2B5EF4-FFF2-40B4-BE49-F238E27FC236}">
              <a16:creationId xmlns:a16="http://schemas.microsoft.com/office/drawing/2014/main" id="{5BB40DC1-7B53-4271-92FB-00DB65C58B2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5" name="Text Box 58">
          <a:extLst>
            <a:ext uri="{FF2B5EF4-FFF2-40B4-BE49-F238E27FC236}">
              <a16:creationId xmlns:a16="http://schemas.microsoft.com/office/drawing/2014/main" id="{EF8BC668-3A8A-4470-A51E-9925346773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6" name="Text Box 59">
          <a:extLst>
            <a:ext uri="{FF2B5EF4-FFF2-40B4-BE49-F238E27FC236}">
              <a16:creationId xmlns:a16="http://schemas.microsoft.com/office/drawing/2014/main" id="{D8F92346-338F-4D45-A699-B6D92F927CA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7" name="Text Box 60">
          <a:extLst>
            <a:ext uri="{FF2B5EF4-FFF2-40B4-BE49-F238E27FC236}">
              <a16:creationId xmlns:a16="http://schemas.microsoft.com/office/drawing/2014/main" id="{C523F2FA-25A8-48A8-BED5-4FB8A2D5A20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8" name="Text Box 61">
          <a:extLst>
            <a:ext uri="{FF2B5EF4-FFF2-40B4-BE49-F238E27FC236}">
              <a16:creationId xmlns:a16="http://schemas.microsoft.com/office/drawing/2014/main" id="{7F71E83A-EEEC-4CD6-9145-D29B993AFE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69" name="Text Box 62">
          <a:extLst>
            <a:ext uri="{FF2B5EF4-FFF2-40B4-BE49-F238E27FC236}">
              <a16:creationId xmlns:a16="http://schemas.microsoft.com/office/drawing/2014/main" id="{2DA9EAB9-FD0A-4699-9343-4FE7A32DD87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0" name="Text Box 63">
          <a:extLst>
            <a:ext uri="{FF2B5EF4-FFF2-40B4-BE49-F238E27FC236}">
              <a16:creationId xmlns:a16="http://schemas.microsoft.com/office/drawing/2014/main" id="{F46FE692-0FAB-461C-925B-4CC60CF07D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1" name="Text Box 64">
          <a:extLst>
            <a:ext uri="{FF2B5EF4-FFF2-40B4-BE49-F238E27FC236}">
              <a16:creationId xmlns:a16="http://schemas.microsoft.com/office/drawing/2014/main" id="{33F587F0-170E-4D4E-BE34-77A55E582E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2" name="Text Box 65">
          <a:extLst>
            <a:ext uri="{FF2B5EF4-FFF2-40B4-BE49-F238E27FC236}">
              <a16:creationId xmlns:a16="http://schemas.microsoft.com/office/drawing/2014/main" id="{CD91F38A-0DFA-47CE-B913-4CE65C23EB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3" name="Text Box 66">
          <a:extLst>
            <a:ext uri="{FF2B5EF4-FFF2-40B4-BE49-F238E27FC236}">
              <a16:creationId xmlns:a16="http://schemas.microsoft.com/office/drawing/2014/main" id="{0191FCF3-D7BC-45E2-B154-673D0A517D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4" name="Text Box 67">
          <a:extLst>
            <a:ext uri="{FF2B5EF4-FFF2-40B4-BE49-F238E27FC236}">
              <a16:creationId xmlns:a16="http://schemas.microsoft.com/office/drawing/2014/main" id="{875CD84A-489B-4068-9DA8-00BC83CE71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5" name="Text Box 68">
          <a:extLst>
            <a:ext uri="{FF2B5EF4-FFF2-40B4-BE49-F238E27FC236}">
              <a16:creationId xmlns:a16="http://schemas.microsoft.com/office/drawing/2014/main" id="{444D989E-D7B5-4A31-ACE0-D22DC8CA3E0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6" name="Text Box 69">
          <a:extLst>
            <a:ext uri="{FF2B5EF4-FFF2-40B4-BE49-F238E27FC236}">
              <a16:creationId xmlns:a16="http://schemas.microsoft.com/office/drawing/2014/main" id="{3DA3D587-1A9C-4194-B6E3-CDE8DE8DC8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7" name="Text Box 70">
          <a:extLst>
            <a:ext uri="{FF2B5EF4-FFF2-40B4-BE49-F238E27FC236}">
              <a16:creationId xmlns:a16="http://schemas.microsoft.com/office/drawing/2014/main" id="{39A1D1D1-60D0-42D1-9F5C-45448E39EC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8" name="Text Box 71">
          <a:extLst>
            <a:ext uri="{FF2B5EF4-FFF2-40B4-BE49-F238E27FC236}">
              <a16:creationId xmlns:a16="http://schemas.microsoft.com/office/drawing/2014/main" id="{0639FA8D-5A2A-488C-930D-C8C54E50A72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79" name="Text Box 72">
          <a:extLst>
            <a:ext uri="{FF2B5EF4-FFF2-40B4-BE49-F238E27FC236}">
              <a16:creationId xmlns:a16="http://schemas.microsoft.com/office/drawing/2014/main" id="{B678AE98-888C-4B2B-B694-6745932406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0" name="Text Box 73">
          <a:extLst>
            <a:ext uri="{FF2B5EF4-FFF2-40B4-BE49-F238E27FC236}">
              <a16:creationId xmlns:a16="http://schemas.microsoft.com/office/drawing/2014/main" id="{61779DD1-3967-43E1-B01C-64B5761BD1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1" name="Text Box 74">
          <a:extLst>
            <a:ext uri="{FF2B5EF4-FFF2-40B4-BE49-F238E27FC236}">
              <a16:creationId xmlns:a16="http://schemas.microsoft.com/office/drawing/2014/main" id="{3CA360BC-6FDA-40C9-BB19-BDD76C3388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2" name="Text Box 75">
          <a:extLst>
            <a:ext uri="{FF2B5EF4-FFF2-40B4-BE49-F238E27FC236}">
              <a16:creationId xmlns:a16="http://schemas.microsoft.com/office/drawing/2014/main" id="{F638789C-2E65-4643-8330-F33741FFCD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3" name="Text Box 76">
          <a:extLst>
            <a:ext uri="{FF2B5EF4-FFF2-40B4-BE49-F238E27FC236}">
              <a16:creationId xmlns:a16="http://schemas.microsoft.com/office/drawing/2014/main" id="{C596FC31-5B78-4B78-924B-3859F1C64C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4" name="Text Box 77">
          <a:extLst>
            <a:ext uri="{FF2B5EF4-FFF2-40B4-BE49-F238E27FC236}">
              <a16:creationId xmlns:a16="http://schemas.microsoft.com/office/drawing/2014/main" id="{2766B202-19DB-4108-8E70-5EC2BF8C57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5" name="Text Box 78">
          <a:extLst>
            <a:ext uri="{FF2B5EF4-FFF2-40B4-BE49-F238E27FC236}">
              <a16:creationId xmlns:a16="http://schemas.microsoft.com/office/drawing/2014/main" id="{04043FBD-C48C-40C5-BB5A-641C240A921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6" name="Text Box 79">
          <a:extLst>
            <a:ext uri="{FF2B5EF4-FFF2-40B4-BE49-F238E27FC236}">
              <a16:creationId xmlns:a16="http://schemas.microsoft.com/office/drawing/2014/main" id="{5F425E68-960C-4910-9984-FBB6E3456C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7" name="Text Box 80">
          <a:extLst>
            <a:ext uri="{FF2B5EF4-FFF2-40B4-BE49-F238E27FC236}">
              <a16:creationId xmlns:a16="http://schemas.microsoft.com/office/drawing/2014/main" id="{5C0AE09A-82CD-48DB-9027-11B3B7F5EF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8" name="Text Box 81">
          <a:extLst>
            <a:ext uri="{FF2B5EF4-FFF2-40B4-BE49-F238E27FC236}">
              <a16:creationId xmlns:a16="http://schemas.microsoft.com/office/drawing/2014/main" id="{823EDEFC-2FC4-44A3-8BC4-3142537F02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89" name="Text Box 82">
          <a:extLst>
            <a:ext uri="{FF2B5EF4-FFF2-40B4-BE49-F238E27FC236}">
              <a16:creationId xmlns:a16="http://schemas.microsoft.com/office/drawing/2014/main" id="{B7A46780-3680-4729-AFB9-C3D558DF93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0" name="Text Box 83">
          <a:extLst>
            <a:ext uri="{FF2B5EF4-FFF2-40B4-BE49-F238E27FC236}">
              <a16:creationId xmlns:a16="http://schemas.microsoft.com/office/drawing/2014/main" id="{8E95C3A7-6176-4AE8-A8B5-6AABC17BB6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1" name="Text Box 84">
          <a:extLst>
            <a:ext uri="{FF2B5EF4-FFF2-40B4-BE49-F238E27FC236}">
              <a16:creationId xmlns:a16="http://schemas.microsoft.com/office/drawing/2014/main" id="{841120EF-47DB-48CF-AF02-18A3501CEE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2" name="Text Box 85">
          <a:extLst>
            <a:ext uri="{FF2B5EF4-FFF2-40B4-BE49-F238E27FC236}">
              <a16:creationId xmlns:a16="http://schemas.microsoft.com/office/drawing/2014/main" id="{8B8B8A00-CFA7-42EA-B0B3-806793FEDF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3" name="Text Box 86">
          <a:extLst>
            <a:ext uri="{FF2B5EF4-FFF2-40B4-BE49-F238E27FC236}">
              <a16:creationId xmlns:a16="http://schemas.microsoft.com/office/drawing/2014/main" id="{2A6E2F2E-2DC6-414D-B645-73E67E892D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4" name="Text Box 87">
          <a:extLst>
            <a:ext uri="{FF2B5EF4-FFF2-40B4-BE49-F238E27FC236}">
              <a16:creationId xmlns:a16="http://schemas.microsoft.com/office/drawing/2014/main" id="{4A9BAD3E-5217-4377-94A7-2BCF7DC728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5" name="Text Box 88">
          <a:extLst>
            <a:ext uri="{FF2B5EF4-FFF2-40B4-BE49-F238E27FC236}">
              <a16:creationId xmlns:a16="http://schemas.microsoft.com/office/drawing/2014/main" id="{A25E8F14-ABFF-46B2-8068-622CC63010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6" name="Text Box 89">
          <a:extLst>
            <a:ext uri="{FF2B5EF4-FFF2-40B4-BE49-F238E27FC236}">
              <a16:creationId xmlns:a16="http://schemas.microsoft.com/office/drawing/2014/main" id="{D8A4BCC5-EC46-4DC4-939D-0E14BBAA6E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7" name="Text Box 90">
          <a:extLst>
            <a:ext uri="{FF2B5EF4-FFF2-40B4-BE49-F238E27FC236}">
              <a16:creationId xmlns:a16="http://schemas.microsoft.com/office/drawing/2014/main" id="{7B63F7D6-B059-4AC5-A47B-FA4F4196B8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8" name="Text Box 91">
          <a:extLst>
            <a:ext uri="{FF2B5EF4-FFF2-40B4-BE49-F238E27FC236}">
              <a16:creationId xmlns:a16="http://schemas.microsoft.com/office/drawing/2014/main" id="{C8576590-5B3A-4A4A-BF57-EA44DCF3E6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199" name="Text Box 92">
          <a:extLst>
            <a:ext uri="{FF2B5EF4-FFF2-40B4-BE49-F238E27FC236}">
              <a16:creationId xmlns:a16="http://schemas.microsoft.com/office/drawing/2014/main" id="{D396654A-20AD-4028-BC66-8004593AE4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0" name="Text Box 26">
          <a:extLst>
            <a:ext uri="{FF2B5EF4-FFF2-40B4-BE49-F238E27FC236}">
              <a16:creationId xmlns:a16="http://schemas.microsoft.com/office/drawing/2014/main" id="{5B220B9D-FE1D-46B3-A7D1-2AA755426E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1" name="Text Box 27">
          <a:extLst>
            <a:ext uri="{FF2B5EF4-FFF2-40B4-BE49-F238E27FC236}">
              <a16:creationId xmlns:a16="http://schemas.microsoft.com/office/drawing/2014/main" id="{98787092-E0DB-4EF4-B2A3-F73126EEF2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2" name="Text Box 28">
          <a:extLst>
            <a:ext uri="{FF2B5EF4-FFF2-40B4-BE49-F238E27FC236}">
              <a16:creationId xmlns:a16="http://schemas.microsoft.com/office/drawing/2014/main" id="{76C991AB-AF24-482B-91B2-CD29E810E6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3" name="Text Box 29">
          <a:extLst>
            <a:ext uri="{FF2B5EF4-FFF2-40B4-BE49-F238E27FC236}">
              <a16:creationId xmlns:a16="http://schemas.microsoft.com/office/drawing/2014/main" id="{469DBDC1-A082-4881-AE60-F8955A08FA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4" name="Text Box 30">
          <a:extLst>
            <a:ext uri="{FF2B5EF4-FFF2-40B4-BE49-F238E27FC236}">
              <a16:creationId xmlns:a16="http://schemas.microsoft.com/office/drawing/2014/main" id="{52CE468A-1A18-46AC-B885-D29CC9CBCA4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5" name="Text Box 31">
          <a:extLst>
            <a:ext uri="{FF2B5EF4-FFF2-40B4-BE49-F238E27FC236}">
              <a16:creationId xmlns:a16="http://schemas.microsoft.com/office/drawing/2014/main" id="{CF3943FC-D305-4568-8A66-BF822D59EF9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6" name="Text Box 32">
          <a:extLst>
            <a:ext uri="{FF2B5EF4-FFF2-40B4-BE49-F238E27FC236}">
              <a16:creationId xmlns:a16="http://schemas.microsoft.com/office/drawing/2014/main" id="{F368CCB3-8F1A-470A-A84F-025BAE04B0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7" name="Text Box 33">
          <a:extLst>
            <a:ext uri="{FF2B5EF4-FFF2-40B4-BE49-F238E27FC236}">
              <a16:creationId xmlns:a16="http://schemas.microsoft.com/office/drawing/2014/main" id="{3EA0E21D-79E6-4CFE-8EF9-A65710B79C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8" name="Text Box 34">
          <a:extLst>
            <a:ext uri="{FF2B5EF4-FFF2-40B4-BE49-F238E27FC236}">
              <a16:creationId xmlns:a16="http://schemas.microsoft.com/office/drawing/2014/main" id="{0B6A87F8-D6AD-46C2-9A24-5E88CB64C42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09" name="Text Box 35">
          <a:extLst>
            <a:ext uri="{FF2B5EF4-FFF2-40B4-BE49-F238E27FC236}">
              <a16:creationId xmlns:a16="http://schemas.microsoft.com/office/drawing/2014/main" id="{26B16A8D-0F74-46E3-9D42-18E4FDF272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0" name="Text Box 36">
          <a:extLst>
            <a:ext uri="{FF2B5EF4-FFF2-40B4-BE49-F238E27FC236}">
              <a16:creationId xmlns:a16="http://schemas.microsoft.com/office/drawing/2014/main" id="{D91E3E44-5140-45F9-8D2B-A6C7588513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1" name="Text Box 37">
          <a:extLst>
            <a:ext uri="{FF2B5EF4-FFF2-40B4-BE49-F238E27FC236}">
              <a16:creationId xmlns:a16="http://schemas.microsoft.com/office/drawing/2014/main" id="{A03B43A7-3058-4029-A7B2-2EDF28B51A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2" name="Text Box 38">
          <a:extLst>
            <a:ext uri="{FF2B5EF4-FFF2-40B4-BE49-F238E27FC236}">
              <a16:creationId xmlns:a16="http://schemas.microsoft.com/office/drawing/2014/main" id="{8CE4233A-DF48-4993-8868-A4655BC9E24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3" name="Text Box 39">
          <a:extLst>
            <a:ext uri="{FF2B5EF4-FFF2-40B4-BE49-F238E27FC236}">
              <a16:creationId xmlns:a16="http://schemas.microsoft.com/office/drawing/2014/main" id="{BF5A9FDA-517A-4013-B566-DE880AF018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4" name="Text Box 40">
          <a:extLst>
            <a:ext uri="{FF2B5EF4-FFF2-40B4-BE49-F238E27FC236}">
              <a16:creationId xmlns:a16="http://schemas.microsoft.com/office/drawing/2014/main" id="{88D70F2B-6C28-4B52-9A62-2DA5A9DE4D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5" name="Text Box 41">
          <a:extLst>
            <a:ext uri="{FF2B5EF4-FFF2-40B4-BE49-F238E27FC236}">
              <a16:creationId xmlns:a16="http://schemas.microsoft.com/office/drawing/2014/main" id="{D09E07DE-E514-4B4C-A97C-EDE2176500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6" name="Text Box 42">
          <a:extLst>
            <a:ext uri="{FF2B5EF4-FFF2-40B4-BE49-F238E27FC236}">
              <a16:creationId xmlns:a16="http://schemas.microsoft.com/office/drawing/2014/main" id="{5723AF93-9ACC-4727-9D0C-F837F56D98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7" name="Text Box 43">
          <a:extLst>
            <a:ext uri="{FF2B5EF4-FFF2-40B4-BE49-F238E27FC236}">
              <a16:creationId xmlns:a16="http://schemas.microsoft.com/office/drawing/2014/main" id="{3BD2E1A1-E1F5-4115-B949-C04EA6F8DCC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8" name="Text Box 44">
          <a:extLst>
            <a:ext uri="{FF2B5EF4-FFF2-40B4-BE49-F238E27FC236}">
              <a16:creationId xmlns:a16="http://schemas.microsoft.com/office/drawing/2014/main" id="{879FC049-49D6-4368-8A8A-E6A8D585ADD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19" name="Text Box 45">
          <a:extLst>
            <a:ext uri="{FF2B5EF4-FFF2-40B4-BE49-F238E27FC236}">
              <a16:creationId xmlns:a16="http://schemas.microsoft.com/office/drawing/2014/main" id="{34A6400D-D9EF-407C-BA89-54C4A432ED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0" name="Text Box 46">
          <a:extLst>
            <a:ext uri="{FF2B5EF4-FFF2-40B4-BE49-F238E27FC236}">
              <a16:creationId xmlns:a16="http://schemas.microsoft.com/office/drawing/2014/main" id="{63C8618D-BACF-4866-8140-D49697ACFA1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1" name="Text Box 47">
          <a:extLst>
            <a:ext uri="{FF2B5EF4-FFF2-40B4-BE49-F238E27FC236}">
              <a16:creationId xmlns:a16="http://schemas.microsoft.com/office/drawing/2014/main" id="{0026499A-ECFC-441F-BF86-7E3A2F44F8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2" name="Text Box 49">
          <a:extLst>
            <a:ext uri="{FF2B5EF4-FFF2-40B4-BE49-F238E27FC236}">
              <a16:creationId xmlns:a16="http://schemas.microsoft.com/office/drawing/2014/main" id="{C12A9064-D32F-4925-A4DB-417A0EA362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3" name="Text Box 50">
          <a:extLst>
            <a:ext uri="{FF2B5EF4-FFF2-40B4-BE49-F238E27FC236}">
              <a16:creationId xmlns:a16="http://schemas.microsoft.com/office/drawing/2014/main" id="{5E5AC7A7-7744-4536-B863-3E278E3207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4" name="Text Box 51">
          <a:extLst>
            <a:ext uri="{FF2B5EF4-FFF2-40B4-BE49-F238E27FC236}">
              <a16:creationId xmlns:a16="http://schemas.microsoft.com/office/drawing/2014/main" id="{3CCF8BA3-3E6F-41E9-9A68-2DA67E0E80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5" name="Text Box 52">
          <a:extLst>
            <a:ext uri="{FF2B5EF4-FFF2-40B4-BE49-F238E27FC236}">
              <a16:creationId xmlns:a16="http://schemas.microsoft.com/office/drawing/2014/main" id="{7F97C06E-AB82-4EC5-A44C-DBADB86698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6" name="Text Box 53">
          <a:extLst>
            <a:ext uri="{FF2B5EF4-FFF2-40B4-BE49-F238E27FC236}">
              <a16:creationId xmlns:a16="http://schemas.microsoft.com/office/drawing/2014/main" id="{BFE2461D-CDDF-4072-A57A-9DD1E76FAB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7" name="Text Box 54">
          <a:extLst>
            <a:ext uri="{FF2B5EF4-FFF2-40B4-BE49-F238E27FC236}">
              <a16:creationId xmlns:a16="http://schemas.microsoft.com/office/drawing/2014/main" id="{8FFAC1B1-EC01-41DE-9566-EED1776E30F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8" name="Text Box 55">
          <a:extLst>
            <a:ext uri="{FF2B5EF4-FFF2-40B4-BE49-F238E27FC236}">
              <a16:creationId xmlns:a16="http://schemas.microsoft.com/office/drawing/2014/main" id="{51AA4969-096C-459A-A498-46C5382E38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29" name="Text Box 56">
          <a:extLst>
            <a:ext uri="{FF2B5EF4-FFF2-40B4-BE49-F238E27FC236}">
              <a16:creationId xmlns:a16="http://schemas.microsoft.com/office/drawing/2014/main" id="{68E5B758-87B7-4DF6-9D7C-4EFC520B8A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0" name="Text Box 57">
          <a:extLst>
            <a:ext uri="{FF2B5EF4-FFF2-40B4-BE49-F238E27FC236}">
              <a16:creationId xmlns:a16="http://schemas.microsoft.com/office/drawing/2014/main" id="{60338B9D-CC09-4C7C-B3D3-BB3319DF2C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1" name="Text Box 58">
          <a:extLst>
            <a:ext uri="{FF2B5EF4-FFF2-40B4-BE49-F238E27FC236}">
              <a16:creationId xmlns:a16="http://schemas.microsoft.com/office/drawing/2014/main" id="{50262423-B0D2-4D18-8243-E28AEE182D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2" name="Text Box 59">
          <a:extLst>
            <a:ext uri="{FF2B5EF4-FFF2-40B4-BE49-F238E27FC236}">
              <a16:creationId xmlns:a16="http://schemas.microsoft.com/office/drawing/2014/main" id="{95B39085-5EFF-47ED-B5AB-5E2A15C322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3" name="Text Box 60">
          <a:extLst>
            <a:ext uri="{FF2B5EF4-FFF2-40B4-BE49-F238E27FC236}">
              <a16:creationId xmlns:a16="http://schemas.microsoft.com/office/drawing/2014/main" id="{FB3DE3B2-400F-44F8-96C7-6CD2F59EE99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4" name="Text Box 61">
          <a:extLst>
            <a:ext uri="{FF2B5EF4-FFF2-40B4-BE49-F238E27FC236}">
              <a16:creationId xmlns:a16="http://schemas.microsoft.com/office/drawing/2014/main" id="{D050BE24-1E69-4F5A-8493-21615F10AE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5" name="Text Box 62">
          <a:extLst>
            <a:ext uri="{FF2B5EF4-FFF2-40B4-BE49-F238E27FC236}">
              <a16:creationId xmlns:a16="http://schemas.microsoft.com/office/drawing/2014/main" id="{9EF8A599-84AB-4858-B524-C18F591A77D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6" name="Text Box 63">
          <a:extLst>
            <a:ext uri="{FF2B5EF4-FFF2-40B4-BE49-F238E27FC236}">
              <a16:creationId xmlns:a16="http://schemas.microsoft.com/office/drawing/2014/main" id="{1DA4501B-F783-4C7B-B283-BF9ECF6B62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7" name="Text Box 64">
          <a:extLst>
            <a:ext uri="{FF2B5EF4-FFF2-40B4-BE49-F238E27FC236}">
              <a16:creationId xmlns:a16="http://schemas.microsoft.com/office/drawing/2014/main" id="{C7ECA3B8-7DEE-42B7-841F-A61B016C98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8" name="Text Box 65">
          <a:extLst>
            <a:ext uri="{FF2B5EF4-FFF2-40B4-BE49-F238E27FC236}">
              <a16:creationId xmlns:a16="http://schemas.microsoft.com/office/drawing/2014/main" id="{2BCE079B-27E0-4145-9823-8B742C7C0B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39" name="Text Box 66">
          <a:extLst>
            <a:ext uri="{FF2B5EF4-FFF2-40B4-BE49-F238E27FC236}">
              <a16:creationId xmlns:a16="http://schemas.microsoft.com/office/drawing/2014/main" id="{8B8A8AF7-291A-4125-9689-5E8BE14C7C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0" name="Text Box 67">
          <a:extLst>
            <a:ext uri="{FF2B5EF4-FFF2-40B4-BE49-F238E27FC236}">
              <a16:creationId xmlns:a16="http://schemas.microsoft.com/office/drawing/2014/main" id="{20C18832-C4E4-4F25-ADAE-2E064F3392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1" name="Text Box 68">
          <a:extLst>
            <a:ext uri="{FF2B5EF4-FFF2-40B4-BE49-F238E27FC236}">
              <a16:creationId xmlns:a16="http://schemas.microsoft.com/office/drawing/2014/main" id="{9F3842DD-2B75-49CE-9EE3-AD09DBA46F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2" name="Text Box 69">
          <a:extLst>
            <a:ext uri="{FF2B5EF4-FFF2-40B4-BE49-F238E27FC236}">
              <a16:creationId xmlns:a16="http://schemas.microsoft.com/office/drawing/2014/main" id="{7773A307-C1EA-4574-8703-55D93727901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3" name="Text Box 70">
          <a:extLst>
            <a:ext uri="{FF2B5EF4-FFF2-40B4-BE49-F238E27FC236}">
              <a16:creationId xmlns:a16="http://schemas.microsoft.com/office/drawing/2014/main" id="{8DC4823F-2CDD-4EC5-9C0F-48679D2590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4" name="Text Box 71">
          <a:extLst>
            <a:ext uri="{FF2B5EF4-FFF2-40B4-BE49-F238E27FC236}">
              <a16:creationId xmlns:a16="http://schemas.microsoft.com/office/drawing/2014/main" id="{273C0313-8EF4-485C-BC9F-AAC7DEBCF2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5" name="Text Box 72">
          <a:extLst>
            <a:ext uri="{FF2B5EF4-FFF2-40B4-BE49-F238E27FC236}">
              <a16:creationId xmlns:a16="http://schemas.microsoft.com/office/drawing/2014/main" id="{47B38A79-99EF-49DF-9DC4-0DD9D0C086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6" name="Text Box 73">
          <a:extLst>
            <a:ext uri="{FF2B5EF4-FFF2-40B4-BE49-F238E27FC236}">
              <a16:creationId xmlns:a16="http://schemas.microsoft.com/office/drawing/2014/main" id="{72953602-5D7C-46E1-9FE7-322242047F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7" name="Text Box 74">
          <a:extLst>
            <a:ext uri="{FF2B5EF4-FFF2-40B4-BE49-F238E27FC236}">
              <a16:creationId xmlns:a16="http://schemas.microsoft.com/office/drawing/2014/main" id="{E355F428-276B-4F51-A5E7-100CBF059D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8" name="Text Box 75">
          <a:extLst>
            <a:ext uri="{FF2B5EF4-FFF2-40B4-BE49-F238E27FC236}">
              <a16:creationId xmlns:a16="http://schemas.microsoft.com/office/drawing/2014/main" id="{AEC3516D-D036-4850-BE0C-28A87A0AFC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49" name="Text Box 76">
          <a:extLst>
            <a:ext uri="{FF2B5EF4-FFF2-40B4-BE49-F238E27FC236}">
              <a16:creationId xmlns:a16="http://schemas.microsoft.com/office/drawing/2014/main" id="{B36A2FFA-32C4-4FE1-8BEA-03BCFFF55F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0" name="Text Box 77">
          <a:extLst>
            <a:ext uri="{FF2B5EF4-FFF2-40B4-BE49-F238E27FC236}">
              <a16:creationId xmlns:a16="http://schemas.microsoft.com/office/drawing/2014/main" id="{993AA7A2-53EB-4F5E-804F-7B873BF87E2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1" name="Text Box 78">
          <a:extLst>
            <a:ext uri="{FF2B5EF4-FFF2-40B4-BE49-F238E27FC236}">
              <a16:creationId xmlns:a16="http://schemas.microsoft.com/office/drawing/2014/main" id="{97ACAADE-495C-4FC2-AF08-D3AEF130AB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2" name="Text Box 79">
          <a:extLst>
            <a:ext uri="{FF2B5EF4-FFF2-40B4-BE49-F238E27FC236}">
              <a16:creationId xmlns:a16="http://schemas.microsoft.com/office/drawing/2014/main" id="{3C10C114-6B87-4B17-8C30-F0E9374200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3" name="Text Box 80">
          <a:extLst>
            <a:ext uri="{FF2B5EF4-FFF2-40B4-BE49-F238E27FC236}">
              <a16:creationId xmlns:a16="http://schemas.microsoft.com/office/drawing/2014/main" id="{1409DA95-7069-4A4F-8919-4A8C0BCEFF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4" name="Text Box 81">
          <a:extLst>
            <a:ext uri="{FF2B5EF4-FFF2-40B4-BE49-F238E27FC236}">
              <a16:creationId xmlns:a16="http://schemas.microsoft.com/office/drawing/2014/main" id="{8F39B0AD-E124-40CD-ABBD-CA5022FDCA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5" name="Text Box 82">
          <a:extLst>
            <a:ext uri="{FF2B5EF4-FFF2-40B4-BE49-F238E27FC236}">
              <a16:creationId xmlns:a16="http://schemas.microsoft.com/office/drawing/2014/main" id="{71FE51C7-6D62-4786-A536-2B42673AE2A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6" name="Text Box 83">
          <a:extLst>
            <a:ext uri="{FF2B5EF4-FFF2-40B4-BE49-F238E27FC236}">
              <a16:creationId xmlns:a16="http://schemas.microsoft.com/office/drawing/2014/main" id="{7AE85128-C333-461C-A0AB-C269BA3E8E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7" name="Text Box 84">
          <a:extLst>
            <a:ext uri="{FF2B5EF4-FFF2-40B4-BE49-F238E27FC236}">
              <a16:creationId xmlns:a16="http://schemas.microsoft.com/office/drawing/2014/main" id="{D001C7DD-02E9-4095-8276-882F6A1B51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8" name="Text Box 85">
          <a:extLst>
            <a:ext uri="{FF2B5EF4-FFF2-40B4-BE49-F238E27FC236}">
              <a16:creationId xmlns:a16="http://schemas.microsoft.com/office/drawing/2014/main" id="{FF58974D-F476-4459-B874-5159721151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59" name="Text Box 86">
          <a:extLst>
            <a:ext uri="{FF2B5EF4-FFF2-40B4-BE49-F238E27FC236}">
              <a16:creationId xmlns:a16="http://schemas.microsoft.com/office/drawing/2014/main" id="{DA375BAA-E14C-4201-AD82-FF2359B0EE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0" name="Text Box 87">
          <a:extLst>
            <a:ext uri="{FF2B5EF4-FFF2-40B4-BE49-F238E27FC236}">
              <a16:creationId xmlns:a16="http://schemas.microsoft.com/office/drawing/2014/main" id="{53CA8374-F664-40F2-ADE3-C864F5F0A5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1" name="Text Box 88">
          <a:extLst>
            <a:ext uri="{FF2B5EF4-FFF2-40B4-BE49-F238E27FC236}">
              <a16:creationId xmlns:a16="http://schemas.microsoft.com/office/drawing/2014/main" id="{679BD0CA-1B25-4ACF-96EA-21981406FB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2" name="Text Box 89">
          <a:extLst>
            <a:ext uri="{FF2B5EF4-FFF2-40B4-BE49-F238E27FC236}">
              <a16:creationId xmlns:a16="http://schemas.microsoft.com/office/drawing/2014/main" id="{E1644A3B-A9A4-423E-99A8-E27910BD62B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3" name="Text Box 90">
          <a:extLst>
            <a:ext uri="{FF2B5EF4-FFF2-40B4-BE49-F238E27FC236}">
              <a16:creationId xmlns:a16="http://schemas.microsoft.com/office/drawing/2014/main" id="{06E3B643-B78D-4428-BEB3-A7F3AF17DBA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4" name="Text Box 91">
          <a:extLst>
            <a:ext uri="{FF2B5EF4-FFF2-40B4-BE49-F238E27FC236}">
              <a16:creationId xmlns:a16="http://schemas.microsoft.com/office/drawing/2014/main" id="{72439961-B031-4E2B-897E-75A75B7A1C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5" name="Text Box 92">
          <a:extLst>
            <a:ext uri="{FF2B5EF4-FFF2-40B4-BE49-F238E27FC236}">
              <a16:creationId xmlns:a16="http://schemas.microsoft.com/office/drawing/2014/main" id="{47CCA994-FE5D-4E4A-9EE2-7539649FF1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6" name="Text Box 26">
          <a:extLst>
            <a:ext uri="{FF2B5EF4-FFF2-40B4-BE49-F238E27FC236}">
              <a16:creationId xmlns:a16="http://schemas.microsoft.com/office/drawing/2014/main" id="{29B7B121-D47E-4E03-AD19-BFFD345150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7" name="Text Box 27">
          <a:extLst>
            <a:ext uri="{FF2B5EF4-FFF2-40B4-BE49-F238E27FC236}">
              <a16:creationId xmlns:a16="http://schemas.microsoft.com/office/drawing/2014/main" id="{113DB05D-C9DE-4153-9F79-2041A09C52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8" name="Text Box 28">
          <a:extLst>
            <a:ext uri="{FF2B5EF4-FFF2-40B4-BE49-F238E27FC236}">
              <a16:creationId xmlns:a16="http://schemas.microsoft.com/office/drawing/2014/main" id="{87E216FE-23DC-4232-99AB-5C13FB28C6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69" name="Text Box 29">
          <a:extLst>
            <a:ext uri="{FF2B5EF4-FFF2-40B4-BE49-F238E27FC236}">
              <a16:creationId xmlns:a16="http://schemas.microsoft.com/office/drawing/2014/main" id="{EA313E2E-C37E-46C0-94F1-313020259E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0" name="Text Box 30">
          <a:extLst>
            <a:ext uri="{FF2B5EF4-FFF2-40B4-BE49-F238E27FC236}">
              <a16:creationId xmlns:a16="http://schemas.microsoft.com/office/drawing/2014/main" id="{BE8C98D6-77DC-4CAC-9FCB-9FEE28A49B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1" name="Text Box 31">
          <a:extLst>
            <a:ext uri="{FF2B5EF4-FFF2-40B4-BE49-F238E27FC236}">
              <a16:creationId xmlns:a16="http://schemas.microsoft.com/office/drawing/2014/main" id="{D4FF8D8D-F494-4295-8FFA-4AE8ACEB5E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2" name="Text Box 32">
          <a:extLst>
            <a:ext uri="{FF2B5EF4-FFF2-40B4-BE49-F238E27FC236}">
              <a16:creationId xmlns:a16="http://schemas.microsoft.com/office/drawing/2014/main" id="{ACB5A098-F11D-4748-AC8F-4F265A1398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3" name="Text Box 33">
          <a:extLst>
            <a:ext uri="{FF2B5EF4-FFF2-40B4-BE49-F238E27FC236}">
              <a16:creationId xmlns:a16="http://schemas.microsoft.com/office/drawing/2014/main" id="{2B3E5A58-63F4-4197-99C4-8279EF979D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4" name="Text Box 34">
          <a:extLst>
            <a:ext uri="{FF2B5EF4-FFF2-40B4-BE49-F238E27FC236}">
              <a16:creationId xmlns:a16="http://schemas.microsoft.com/office/drawing/2014/main" id="{5259323C-C890-4165-B3B5-B23C7B787D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5" name="Text Box 35">
          <a:extLst>
            <a:ext uri="{FF2B5EF4-FFF2-40B4-BE49-F238E27FC236}">
              <a16:creationId xmlns:a16="http://schemas.microsoft.com/office/drawing/2014/main" id="{6048240A-D82D-4871-800E-BFE65AD5070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6" name="Text Box 36">
          <a:extLst>
            <a:ext uri="{FF2B5EF4-FFF2-40B4-BE49-F238E27FC236}">
              <a16:creationId xmlns:a16="http://schemas.microsoft.com/office/drawing/2014/main" id="{A9EF3268-C345-465C-B638-DF4B391973B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7" name="Text Box 37">
          <a:extLst>
            <a:ext uri="{FF2B5EF4-FFF2-40B4-BE49-F238E27FC236}">
              <a16:creationId xmlns:a16="http://schemas.microsoft.com/office/drawing/2014/main" id="{8F0101E1-D1C5-4BA0-95DB-DB935D1B39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8" name="Text Box 38">
          <a:extLst>
            <a:ext uri="{FF2B5EF4-FFF2-40B4-BE49-F238E27FC236}">
              <a16:creationId xmlns:a16="http://schemas.microsoft.com/office/drawing/2014/main" id="{70BAA4A5-97FE-47B9-964D-1D6D67FBD2E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79" name="Text Box 39">
          <a:extLst>
            <a:ext uri="{FF2B5EF4-FFF2-40B4-BE49-F238E27FC236}">
              <a16:creationId xmlns:a16="http://schemas.microsoft.com/office/drawing/2014/main" id="{F1C358D0-6E7E-4F1A-AD6C-78AFC00686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0" name="Text Box 40">
          <a:extLst>
            <a:ext uri="{FF2B5EF4-FFF2-40B4-BE49-F238E27FC236}">
              <a16:creationId xmlns:a16="http://schemas.microsoft.com/office/drawing/2014/main" id="{64D6FC7F-FBDB-4161-B2C9-AAEC989B30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1" name="Text Box 41">
          <a:extLst>
            <a:ext uri="{FF2B5EF4-FFF2-40B4-BE49-F238E27FC236}">
              <a16:creationId xmlns:a16="http://schemas.microsoft.com/office/drawing/2014/main" id="{108C21FF-4FF0-4ED4-83E8-178E233B59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2" name="Text Box 42">
          <a:extLst>
            <a:ext uri="{FF2B5EF4-FFF2-40B4-BE49-F238E27FC236}">
              <a16:creationId xmlns:a16="http://schemas.microsoft.com/office/drawing/2014/main" id="{A2F1BF5B-3ECA-4717-B74C-B642B7525F9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3" name="Text Box 43">
          <a:extLst>
            <a:ext uri="{FF2B5EF4-FFF2-40B4-BE49-F238E27FC236}">
              <a16:creationId xmlns:a16="http://schemas.microsoft.com/office/drawing/2014/main" id="{4F51F3D2-AFAE-4294-93EF-8679C0515A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4" name="Text Box 44">
          <a:extLst>
            <a:ext uri="{FF2B5EF4-FFF2-40B4-BE49-F238E27FC236}">
              <a16:creationId xmlns:a16="http://schemas.microsoft.com/office/drawing/2014/main" id="{DF39B3DB-BC27-4F29-9F30-E7190B9252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5" name="Text Box 45">
          <a:extLst>
            <a:ext uri="{FF2B5EF4-FFF2-40B4-BE49-F238E27FC236}">
              <a16:creationId xmlns:a16="http://schemas.microsoft.com/office/drawing/2014/main" id="{E77C2C65-81AC-484F-B8B2-3DFD1A93DE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6" name="Text Box 46">
          <a:extLst>
            <a:ext uri="{FF2B5EF4-FFF2-40B4-BE49-F238E27FC236}">
              <a16:creationId xmlns:a16="http://schemas.microsoft.com/office/drawing/2014/main" id="{50F67FF9-8B38-4ED0-B85D-20067478721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7" name="Text Box 47">
          <a:extLst>
            <a:ext uri="{FF2B5EF4-FFF2-40B4-BE49-F238E27FC236}">
              <a16:creationId xmlns:a16="http://schemas.microsoft.com/office/drawing/2014/main" id="{35E3D0AC-4BA6-43F4-A440-61BC0361BA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8" name="Text Box 49">
          <a:extLst>
            <a:ext uri="{FF2B5EF4-FFF2-40B4-BE49-F238E27FC236}">
              <a16:creationId xmlns:a16="http://schemas.microsoft.com/office/drawing/2014/main" id="{059F0166-6C88-4D14-A85C-9A58F3237F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89" name="Text Box 50">
          <a:extLst>
            <a:ext uri="{FF2B5EF4-FFF2-40B4-BE49-F238E27FC236}">
              <a16:creationId xmlns:a16="http://schemas.microsoft.com/office/drawing/2014/main" id="{30EB46A5-E87B-46D3-B856-1024D60996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0" name="Text Box 51">
          <a:extLst>
            <a:ext uri="{FF2B5EF4-FFF2-40B4-BE49-F238E27FC236}">
              <a16:creationId xmlns:a16="http://schemas.microsoft.com/office/drawing/2014/main" id="{D8E31248-DFB9-4F6B-86D1-A51F3A453AA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1" name="Text Box 52">
          <a:extLst>
            <a:ext uri="{FF2B5EF4-FFF2-40B4-BE49-F238E27FC236}">
              <a16:creationId xmlns:a16="http://schemas.microsoft.com/office/drawing/2014/main" id="{61BA52D8-4B61-4434-B1B1-E55DE4A631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2" name="Text Box 53">
          <a:extLst>
            <a:ext uri="{FF2B5EF4-FFF2-40B4-BE49-F238E27FC236}">
              <a16:creationId xmlns:a16="http://schemas.microsoft.com/office/drawing/2014/main" id="{49A897E0-3DEC-47AD-A134-D8120DDF7F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3" name="Text Box 54">
          <a:extLst>
            <a:ext uri="{FF2B5EF4-FFF2-40B4-BE49-F238E27FC236}">
              <a16:creationId xmlns:a16="http://schemas.microsoft.com/office/drawing/2014/main" id="{B2DB8DD0-D98F-4C21-8F12-5D3E1906F6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4" name="Text Box 55">
          <a:extLst>
            <a:ext uri="{FF2B5EF4-FFF2-40B4-BE49-F238E27FC236}">
              <a16:creationId xmlns:a16="http://schemas.microsoft.com/office/drawing/2014/main" id="{5CFF81EB-826C-4209-84C9-BDBB318B90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5" name="Text Box 56">
          <a:extLst>
            <a:ext uri="{FF2B5EF4-FFF2-40B4-BE49-F238E27FC236}">
              <a16:creationId xmlns:a16="http://schemas.microsoft.com/office/drawing/2014/main" id="{27A9CC37-D462-4788-91E9-60FEA35F7C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6" name="Text Box 57">
          <a:extLst>
            <a:ext uri="{FF2B5EF4-FFF2-40B4-BE49-F238E27FC236}">
              <a16:creationId xmlns:a16="http://schemas.microsoft.com/office/drawing/2014/main" id="{8B0C42CC-94A8-436B-B694-B74A3A065F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7" name="Text Box 58">
          <a:extLst>
            <a:ext uri="{FF2B5EF4-FFF2-40B4-BE49-F238E27FC236}">
              <a16:creationId xmlns:a16="http://schemas.microsoft.com/office/drawing/2014/main" id="{71E6E924-8143-4134-9E27-442347C55F2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8" name="Text Box 59">
          <a:extLst>
            <a:ext uri="{FF2B5EF4-FFF2-40B4-BE49-F238E27FC236}">
              <a16:creationId xmlns:a16="http://schemas.microsoft.com/office/drawing/2014/main" id="{EE25FA0D-A060-4A29-8583-E89411EEC8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299" name="Text Box 60">
          <a:extLst>
            <a:ext uri="{FF2B5EF4-FFF2-40B4-BE49-F238E27FC236}">
              <a16:creationId xmlns:a16="http://schemas.microsoft.com/office/drawing/2014/main" id="{E457C590-75A3-4D85-A63C-34CACA2BB1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0" name="Text Box 61">
          <a:extLst>
            <a:ext uri="{FF2B5EF4-FFF2-40B4-BE49-F238E27FC236}">
              <a16:creationId xmlns:a16="http://schemas.microsoft.com/office/drawing/2014/main" id="{3032D87D-D779-466D-B7D0-1576D6C6BC0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1" name="Text Box 62">
          <a:extLst>
            <a:ext uri="{FF2B5EF4-FFF2-40B4-BE49-F238E27FC236}">
              <a16:creationId xmlns:a16="http://schemas.microsoft.com/office/drawing/2014/main" id="{57EA89E3-EACA-424D-87EE-107C48AEAD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2" name="Text Box 63">
          <a:extLst>
            <a:ext uri="{FF2B5EF4-FFF2-40B4-BE49-F238E27FC236}">
              <a16:creationId xmlns:a16="http://schemas.microsoft.com/office/drawing/2014/main" id="{E2E7856D-F003-401C-ACF2-FFB52F8520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3" name="Text Box 64">
          <a:extLst>
            <a:ext uri="{FF2B5EF4-FFF2-40B4-BE49-F238E27FC236}">
              <a16:creationId xmlns:a16="http://schemas.microsoft.com/office/drawing/2014/main" id="{34F71C64-3863-4AAF-98B7-5E31E8F6D9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4" name="Text Box 65">
          <a:extLst>
            <a:ext uri="{FF2B5EF4-FFF2-40B4-BE49-F238E27FC236}">
              <a16:creationId xmlns:a16="http://schemas.microsoft.com/office/drawing/2014/main" id="{657BE17F-8090-4690-A896-5E729B86F9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5" name="Text Box 66">
          <a:extLst>
            <a:ext uri="{FF2B5EF4-FFF2-40B4-BE49-F238E27FC236}">
              <a16:creationId xmlns:a16="http://schemas.microsoft.com/office/drawing/2014/main" id="{73F010F2-8665-4693-9306-6BD876EC047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6" name="Text Box 67">
          <a:extLst>
            <a:ext uri="{FF2B5EF4-FFF2-40B4-BE49-F238E27FC236}">
              <a16:creationId xmlns:a16="http://schemas.microsoft.com/office/drawing/2014/main" id="{2A3AB000-A805-4911-9F52-97BFB04507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7" name="Text Box 68">
          <a:extLst>
            <a:ext uri="{FF2B5EF4-FFF2-40B4-BE49-F238E27FC236}">
              <a16:creationId xmlns:a16="http://schemas.microsoft.com/office/drawing/2014/main" id="{D8E2C9EE-B27E-474B-80D5-C2FE28EE90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8" name="Text Box 69">
          <a:extLst>
            <a:ext uri="{FF2B5EF4-FFF2-40B4-BE49-F238E27FC236}">
              <a16:creationId xmlns:a16="http://schemas.microsoft.com/office/drawing/2014/main" id="{B1529B17-C74A-4349-9297-74C4278C4A5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09" name="Text Box 70">
          <a:extLst>
            <a:ext uri="{FF2B5EF4-FFF2-40B4-BE49-F238E27FC236}">
              <a16:creationId xmlns:a16="http://schemas.microsoft.com/office/drawing/2014/main" id="{49E2B7D0-6609-4C1C-B0EC-35AA0EC4F8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0" name="Text Box 71">
          <a:extLst>
            <a:ext uri="{FF2B5EF4-FFF2-40B4-BE49-F238E27FC236}">
              <a16:creationId xmlns:a16="http://schemas.microsoft.com/office/drawing/2014/main" id="{77F1E28F-9A9A-44D5-BE17-C83C5AB348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1" name="Text Box 72">
          <a:extLst>
            <a:ext uri="{FF2B5EF4-FFF2-40B4-BE49-F238E27FC236}">
              <a16:creationId xmlns:a16="http://schemas.microsoft.com/office/drawing/2014/main" id="{B57F49AD-B887-4917-90DD-E50A61BB35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2" name="Text Box 73">
          <a:extLst>
            <a:ext uri="{FF2B5EF4-FFF2-40B4-BE49-F238E27FC236}">
              <a16:creationId xmlns:a16="http://schemas.microsoft.com/office/drawing/2014/main" id="{9752DF51-26C0-4BA1-8DA8-2A99850C19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3" name="Text Box 74">
          <a:extLst>
            <a:ext uri="{FF2B5EF4-FFF2-40B4-BE49-F238E27FC236}">
              <a16:creationId xmlns:a16="http://schemas.microsoft.com/office/drawing/2014/main" id="{447E0D57-D290-467E-AD48-16A41058BC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4" name="Text Box 75">
          <a:extLst>
            <a:ext uri="{FF2B5EF4-FFF2-40B4-BE49-F238E27FC236}">
              <a16:creationId xmlns:a16="http://schemas.microsoft.com/office/drawing/2014/main" id="{A1E1B536-515F-439C-B22B-DB8D99E319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5" name="Text Box 76">
          <a:extLst>
            <a:ext uri="{FF2B5EF4-FFF2-40B4-BE49-F238E27FC236}">
              <a16:creationId xmlns:a16="http://schemas.microsoft.com/office/drawing/2014/main" id="{E66E056F-5109-44F9-8723-37334708E1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6" name="Text Box 77">
          <a:extLst>
            <a:ext uri="{FF2B5EF4-FFF2-40B4-BE49-F238E27FC236}">
              <a16:creationId xmlns:a16="http://schemas.microsoft.com/office/drawing/2014/main" id="{7FC3B1B7-6465-4E87-9708-8FFD5E9368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7" name="Text Box 78">
          <a:extLst>
            <a:ext uri="{FF2B5EF4-FFF2-40B4-BE49-F238E27FC236}">
              <a16:creationId xmlns:a16="http://schemas.microsoft.com/office/drawing/2014/main" id="{A91E95CC-0CE1-4DC0-AAE8-A5D04C586E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8" name="Text Box 79">
          <a:extLst>
            <a:ext uri="{FF2B5EF4-FFF2-40B4-BE49-F238E27FC236}">
              <a16:creationId xmlns:a16="http://schemas.microsoft.com/office/drawing/2014/main" id="{DF561CC3-3A39-48A5-B2F5-93685D9ABDA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19" name="Text Box 80">
          <a:extLst>
            <a:ext uri="{FF2B5EF4-FFF2-40B4-BE49-F238E27FC236}">
              <a16:creationId xmlns:a16="http://schemas.microsoft.com/office/drawing/2014/main" id="{08A50DBA-8364-4789-AE06-B9C04BB9BA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0" name="Text Box 81">
          <a:extLst>
            <a:ext uri="{FF2B5EF4-FFF2-40B4-BE49-F238E27FC236}">
              <a16:creationId xmlns:a16="http://schemas.microsoft.com/office/drawing/2014/main" id="{E199CD53-599D-4749-8609-38CD063570A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1" name="Text Box 82">
          <a:extLst>
            <a:ext uri="{FF2B5EF4-FFF2-40B4-BE49-F238E27FC236}">
              <a16:creationId xmlns:a16="http://schemas.microsoft.com/office/drawing/2014/main" id="{BDDE400E-7DAE-43EB-996C-7F75BB8C985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2" name="Text Box 83">
          <a:extLst>
            <a:ext uri="{FF2B5EF4-FFF2-40B4-BE49-F238E27FC236}">
              <a16:creationId xmlns:a16="http://schemas.microsoft.com/office/drawing/2014/main" id="{23572C13-CB6D-478E-8A10-768ED6E621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3" name="Text Box 84">
          <a:extLst>
            <a:ext uri="{FF2B5EF4-FFF2-40B4-BE49-F238E27FC236}">
              <a16:creationId xmlns:a16="http://schemas.microsoft.com/office/drawing/2014/main" id="{D4BEF96F-4198-4B00-B078-4D999DCD11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4" name="Text Box 85">
          <a:extLst>
            <a:ext uri="{FF2B5EF4-FFF2-40B4-BE49-F238E27FC236}">
              <a16:creationId xmlns:a16="http://schemas.microsoft.com/office/drawing/2014/main" id="{530BDE45-43AF-4B8A-8502-42FDC5357E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5" name="Text Box 86">
          <a:extLst>
            <a:ext uri="{FF2B5EF4-FFF2-40B4-BE49-F238E27FC236}">
              <a16:creationId xmlns:a16="http://schemas.microsoft.com/office/drawing/2014/main" id="{6E24CA31-85B1-46CE-A110-EBDF29DA5C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6" name="Text Box 87">
          <a:extLst>
            <a:ext uri="{FF2B5EF4-FFF2-40B4-BE49-F238E27FC236}">
              <a16:creationId xmlns:a16="http://schemas.microsoft.com/office/drawing/2014/main" id="{A885F474-0388-4F33-9E6A-229534DFB1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7" name="Text Box 88">
          <a:extLst>
            <a:ext uri="{FF2B5EF4-FFF2-40B4-BE49-F238E27FC236}">
              <a16:creationId xmlns:a16="http://schemas.microsoft.com/office/drawing/2014/main" id="{3CD114E8-EFB1-4D32-BE08-D24C6F1DC5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8" name="Text Box 89">
          <a:extLst>
            <a:ext uri="{FF2B5EF4-FFF2-40B4-BE49-F238E27FC236}">
              <a16:creationId xmlns:a16="http://schemas.microsoft.com/office/drawing/2014/main" id="{FE932FC0-E584-41A2-A0A2-3987F9569B7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29" name="Text Box 90">
          <a:extLst>
            <a:ext uri="{FF2B5EF4-FFF2-40B4-BE49-F238E27FC236}">
              <a16:creationId xmlns:a16="http://schemas.microsoft.com/office/drawing/2014/main" id="{336C417F-B3B5-4053-A191-CBCD51CF55D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0" name="Text Box 91">
          <a:extLst>
            <a:ext uri="{FF2B5EF4-FFF2-40B4-BE49-F238E27FC236}">
              <a16:creationId xmlns:a16="http://schemas.microsoft.com/office/drawing/2014/main" id="{346C48BE-FB0A-4664-934F-27DAB62CFCC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1" name="Text Box 92">
          <a:extLst>
            <a:ext uri="{FF2B5EF4-FFF2-40B4-BE49-F238E27FC236}">
              <a16:creationId xmlns:a16="http://schemas.microsoft.com/office/drawing/2014/main" id="{7A649A11-2E4C-4B00-97A8-1A27F5601A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2" name="Text Box 26">
          <a:extLst>
            <a:ext uri="{FF2B5EF4-FFF2-40B4-BE49-F238E27FC236}">
              <a16:creationId xmlns:a16="http://schemas.microsoft.com/office/drawing/2014/main" id="{5C17E845-0BEC-4713-8936-E81A5DDA5A6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3" name="Text Box 27">
          <a:extLst>
            <a:ext uri="{FF2B5EF4-FFF2-40B4-BE49-F238E27FC236}">
              <a16:creationId xmlns:a16="http://schemas.microsoft.com/office/drawing/2014/main" id="{1244EF12-0124-4E82-A9A8-FE97282AAB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4" name="Text Box 28">
          <a:extLst>
            <a:ext uri="{FF2B5EF4-FFF2-40B4-BE49-F238E27FC236}">
              <a16:creationId xmlns:a16="http://schemas.microsoft.com/office/drawing/2014/main" id="{8404E0A0-B6CC-41E7-9A55-1108DD844C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5" name="Text Box 29">
          <a:extLst>
            <a:ext uri="{FF2B5EF4-FFF2-40B4-BE49-F238E27FC236}">
              <a16:creationId xmlns:a16="http://schemas.microsoft.com/office/drawing/2014/main" id="{D83F18E2-D9C3-46B0-895C-6E023F17E0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6" name="Text Box 30">
          <a:extLst>
            <a:ext uri="{FF2B5EF4-FFF2-40B4-BE49-F238E27FC236}">
              <a16:creationId xmlns:a16="http://schemas.microsoft.com/office/drawing/2014/main" id="{ACF65E02-2105-46B1-9BBD-0BC91A0FC45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7" name="Text Box 31">
          <a:extLst>
            <a:ext uri="{FF2B5EF4-FFF2-40B4-BE49-F238E27FC236}">
              <a16:creationId xmlns:a16="http://schemas.microsoft.com/office/drawing/2014/main" id="{AA36D913-E2CB-40FB-9B31-067397E806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8" name="Text Box 32">
          <a:extLst>
            <a:ext uri="{FF2B5EF4-FFF2-40B4-BE49-F238E27FC236}">
              <a16:creationId xmlns:a16="http://schemas.microsoft.com/office/drawing/2014/main" id="{0F083564-6E09-48DB-B547-7B7B8B76E3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39" name="Text Box 33">
          <a:extLst>
            <a:ext uri="{FF2B5EF4-FFF2-40B4-BE49-F238E27FC236}">
              <a16:creationId xmlns:a16="http://schemas.microsoft.com/office/drawing/2014/main" id="{BE5946FD-277D-4A1D-9901-5A42B5831FB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0" name="Text Box 34">
          <a:extLst>
            <a:ext uri="{FF2B5EF4-FFF2-40B4-BE49-F238E27FC236}">
              <a16:creationId xmlns:a16="http://schemas.microsoft.com/office/drawing/2014/main" id="{857F46EA-72B8-46A1-BEFB-4C6DBE43739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1" name="Text Box 35">
          <a:extLst>
            <a:ext uri="{FF2B5EF4-FFF2-40B4-BE49-F238E27FC236}">
              <a16:creationId xmlns:a16="http://schemas.microsoft.com/office/drawing/2014/main" id="{812E3263-0C74-4E7D-A36C-52CE9DFD5C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2" name="Text Box 36">
          <a:extLst>
            <a:ext uri="{FF2B5EF4-FFF2-40B4-BE49-F238E27FC236}">
              <a16:creationId xmlns:a16="http://schemas.microsoft.com/office/drawing/2014/main" id="{096D4338-EDF9-402E-8BD4-464E3FB9A1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3" name="Text Box 37">
          <a:extLst>
            <a:ext uri="{FF2B5EF4-FFF2-40B4-BE49-F238E27FC236}">
              <a16:creationId xmlns:a16="http://schemas.microsoft.com/office/drawing/2014/main" id="{AA22CAF2-185F-4C6F-93E6-D019AC3F64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4" name="Text Box 38">
          <a:extLst>
            <a:ext uri="{FF2B5EF4-FFF2-40B4-BE49-F238E27FC236}">
              <a16:creationId xmlns:a16="http://schemas.microsoft.com/office/drawing/2014/main" id="{85C5CE99-D557-48A9-B4B3-C92D0F0B2F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5" name="Text Box 39">
          <a:extLst>
            <a:ext uri="{FF2B5EF4-FFF2-40B4-BE49-F238E27FC236}">
              <a16:creationId xmlns:a16="http://schemas.microsoft.com/office/drawing/2014/main" id="{4250C70E-63F4-4BD6-AD9C-03FEB4E887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6" name="Text Box 40">
          <a:extLst>
            <a:ext uri="{FF2B5EF4-FFF2-40B4-BE49-F238E27FC236}">
              <a16:creationId xmlns:a16="http://schemas.microsoft.com/office/drawing/2014/main" id="{97EB04DE-DF30-4B53-84AB-DF1E72365C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7" name="Text Box 41">
          <a:extLst>
            <a:ext uri="{FF2B5EF4-FFF2-40B4-BE49-F238E27FC236}">
              <a16:creationId xmlns:a16="http://schemas.microsoft.com/office/drawing/2014/main" id="{A4A7969A-527E-4652-847D-9AD549EAF6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8" name="Text Box 42">
          <a:extLst>
            <a:ext uri="{FF2B5EF4-FFF2-40B4-BE49-F238E27FC236}">
              <a16:creationId xmlns:a16="http://schemas.microsoft.com/office/drawing/2014/main" id="{647EA5D5-B6EF-497C-B942-2C8305375D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49" name="Text Box 43">
          <a:extLst>
            <a:ext uri="{FF2B5EF4-FFF2-40B4-BE49-F238E27FC236}">
              <a16:creationId xmlns:a16="http://schemas.microsoft.com/office/drawing/2014/main" id="{B689D3AD-023D-4E63-8466-8C87D58CAF5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0" name="Text Box 44">
          <a:extLst>
            <a:ext uri="{FF2B5EF4-FFF2-40B4-BE49-F238E27FC236}">
              <a16:creationId xmlns:a16="http://schemas.microsoft.com/office/drawing/2014/main" id="{256D45B1-35D9-42B2-99F6-510832A29B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1" name="Text Box 45">
          <a:extLst>
            <a:ext uri="{FF2B5EF4-FFF2-40B4-BE49-F238E27FC236}">
              <a16:creationId xmlns:a16="http://schemas.microsoft.com/office/drawing/2014/main" id="{7199A938-6E47-4707-BC68-00D730473A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2" name="Text Box 46">
          <a:extLst>
            <a:ext uri="{FF2B5EF4-FFF2-40B4-BE49-F238E27FC236}">
              <a16:creationId xmlns:a16="http://schemas.microsoft.com/office/drawing/2014/main" id="{1CC040AF-9588-4941-8CB6-045493AF9C3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3" name="Text Box 47">
          <a:extLst>
            <a:ext uri="{FF2B5EF4-FFF2-40B4-BE49-F238E27FC236}">
              <a16:creationId xmlns:a16="http://schemas.microsoft.com/office/drawing/2014/main" id="{904167D4-5F60-4332-A22F-4FBB87C0E5D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4" name="Text Box 49">
          <a:extLst>
            <a:ext uri="{FF2B5EF4-FFF2-40B4-BE49-F238E27FC236}">
              <a16:creationId xmlns:a16="http://schemas.microsoft.com/office/drawing/2014/main" id="{A6421C21-22CB-4A8E-BE98-70132BDCA0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5" name="Text Box 50">
          <a:extLst>
            <a:ext uri="{FF2B5EF4-FFF2-40B4-BE49-F238E27FC236}">
              <a16:creationId xmlns:a16="http://schemas.microsoft.com/office/drawing/2014/main" id="{7EBD1C5E-B470-4AB4-9BC3-55646A4468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6" name="Text Box 51">
          <a:extLst>
            <a:ext uri="{FF2B5EF4-FFF2-40B4-BE49-F238E27FC236}">
              <a16:creationId xmlns:a16="http://schemas.microsoft.com/office/drawing/2014/main" id="{886C68DA-E54E-486A-84CC-AEF3E9492B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7" name="Text Box 52">
          <a:extLst>
            <a:ext uri="{FF2B5EF4-FFF2-40B4-BE49-F238E27FC236}">
              <a16:creationId xmlns:a16="http://schemas.microsoft.com/office/drawing/2014/main" id="{FA7F9FD7-89A0-4D4B-A03A-01134B9405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8" name="Text Box 53">
          <a:extLst>
            <a:ext uri="{FF2B5EF4-FFF2-40B4-BE49-F238E27FC236}">
              <a16:creationId xmlns:a16="http://schemas.microsoft.com/office/drawing/2014/main" id="{E3B15F1E-9787-4941-A96D-0F88B9BAE7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59" name="Text Box 54">
          <a:extLst>
            <a:ext uri="{FF2B5EF4-FFF2-40B4-BE49-F238E27FC236}">
              <a16:creationId xmlns:a16="http://schemas.microsoft.com/office/drawing/2014/main" id="{9E5893C8-E440-40E9-B25D-29199BC966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0" name="Text Box 55">
          <a:extLst>
            <a:ext uri="{FF2B5EF4-FFF2-40B4-BE49-F238E27FC236}">
              <a16:creationId xmlns:a16="http://schemas.microsoft.com/office/drawing/2014/main" id="{70B71A4E-8770-4323-82CE-FD59A28C9A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1" name="Text Box 56">
          <a:extLst>
            <a:ext uri="{FF2B5EF4-FFF2-40B4-BE49-F238E27FC236}">
              <a16:creationId xmlns:a16="http://schemas.microsoft.com/office/drawing/2014/main" id="{ECF6B1D5-543E-45B1-9645-32A5D251E6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2" name="Text Box 57">
          <a:extLst>
            <a:ext uri="{FF2B5EF4-FFF2-40B4-BE49-F238E27FC236}">
              <a16:creationId xmlns:a16="http://schemas.microsoft.com/office/drawing/2014/main" id="{88222F3B-7987-4DD9-B5AB-F1C5959215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3" name="Text Box 60">
          <a:extLst>
            <a:ext uri="{FF2B5EF4-FFF2-40B4-BE49-F238E27FC236}">
              <a16:creationId xmlns:a16="http://schemas.microsoft.com/office/drawing/2014/main" id="{990020BD-D27C-47AA-B858-EB135785F8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4" name="Text Box 61">
          <a:extLst>
            <a:ext uri="{FF2B5EF4-FFF2-40B4-BE49-F238E27FC236}">
              <a16:creationId xmlns:a16="http://schemas.microsoft.com/office/drawing/2014/main" id="{92205AAF-AA03-4CDF-810E-7F9F3EE1C6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5" name="Text Box 62">
          <a:extLst>
            <a:ext uri="{FF2B5EF4-FFF2-40B4-BE49-F238E27FC236}">
              <a16:creationId xmlns:a16="http://schemas.microsoft.com/office/drawing/2014/main" id="{292E8AC9-9B67-414E-A942-420E05564F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6" name="Text Box 63">
          <a:extLst>
            <a:ext uri="{FF2B5EF4-FFF2-40B4-BE49-F238E27FC236}">
              <a16:creationId xmlns:a16="http://schemas.microsoft.com/office/drawing/2014/main" id="{4A6C08F4-AC6E-4C54-98A9-A9C2DDC9BB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7" name="Text Box 64">
          <a:extLst>
            <a:ext uri="{FF2B5EF4-FFF2-40B4-BE49-F238E27FC236}">
              <a16:creationId xmlns:a16="http://schemas.microsoft.com/office/drawing/2014/main" id="{93725B63-0CCA-41CD-8A79-B804B0309A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8" name="Text Box 65">
          <a:extLst>
            <a:ext uri="{FF2B5EF4-FFF2-40B4-BE49-F238E27FC236}">
              <a16:creationId xmlns:a16="http://schemas.microsoft.com/office/drawing/2014/main" id="{49578D72-B15C-4150-809B-6A449568DE7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69" name="Text Box 66">
          <a:extLst>
            <a:ext uri="{FF2B5EF4-FFF2-40B4-BE49-F238E27FC236}">
              <a16:creationId xmlns:a16="http://schemas.microsoft.com/office/drawing/2014/main" id="{371AE559-C2DE-40D5-8FA0-3E0918E428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0" name="Text Box 67">
          <a:extLst>
            <a:ext uri="{FF2B5EF4-FFF2-40B4-BE49-F238E27FC236}">
              <a16:creationId xmlns:a16="http://schemas.microsoft.com/office/drawing/2014/main" id="{2A251DBD-5505-41DB-AAE0-3538EE4857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1" name="Text Box 68">
          <a:extLst>
            <a:ext uri="{FF2B5EF4-FFF2-40B4-BE49-F238E27FC236}">
              <a16:creationId xmlns:a16="http://schemas.microsoft.com/office/drawing/2014/main" id="{E052CF35-A60B-4401-A246-DFB3AF31773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2" name="Text Box 69">
          <a:extLst>
            <a:ext uri="{FF2B5EF4-FFF2-40B4-BE49-F238E27FC236}">
              <a16:creationId xmlns:a16="http://schemas.microsoft.com/office/drawing/2014/main" id="{AA1574C8-780A-41CF-B173-CD1751E82F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3" name="Text Box 70">
          <a:extLst>
            <a:ext uri="{FF2B5EF4-FFF2-40B4-BE49-F238E27FC236}">
              <a16:creationId xmlns:a16="http://schemas.microsoft.com/office/drawing/2014/main" id="{5AF2EFE5-7D05-4D8C-A4D5-0A678A70DD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4" name="Text Box 71">
          <a:extLst>
            <a:ext uri="{FF2B5EF4-FFF2-40B4-BE49-F238E27FC236}">
              <a16:creationId xmlns:a16="http://schemas.microsoft.com/office/drawing/2014/main" id="{BA7ECD23-55EF-4ACC-AE3F-D90AC759E5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5" name="Text Box 72">
          <a:extLst>
            <a:ext uri="{FF2B5EF4-FFF2-40B4-BE49-F238E27FC236}">
              <a16:creationId xmlns:a16="http://schemas.microsoft.com/office/drawing/2014/main" id="{56E91E85-4489-46A4-9AB9-98A98CDB83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6" name="Text Box 73">
          <a:extLst>
            <a:ext uri="{FF2B5EF4-FFF2-40B4-BE49-F238E27FC236}">
              <a16:creationId xmlns:a16="http://schemas.microsoft.com/office/drawing/2014/main" id="{219441BD-B124-4902-90BF-1433644F3D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7" name="Text Box 74">
          <a:extLst>
            <a:ext uri="{FF2B5EF4-FFF2-40B4-BE49-F238E27FC236}">
              <a16:creationId xmlns:a16="http://schemas.microsoft.com/office/drawing/2014/main" id="{D3A91CBE-FA3F-43C4-B70F-A930E2121E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8" name="Text Box 75">
          <a:extLst>
            <a:ext uri="{FF2B5EF4-FFF2-40B4-BE49-F238E27FC236}">
              <a16:creationId xmlns:a16="http://schemas.microsoft.com/office/drawing/2014/main" id="{3548B196-A323-4B1F-BDAB-7FE28B5709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79" name="Text Box 76">
          <a:extLst>
            <a:ext uri="{FF2B5EF4-FFF2-40B4-BE49-F238E27FC236}">
              <a16:creationId xmlns:a16="http://schemas.microsoft.com/office/drawing/2014/main" id="{712066D2-3328-4FEE-A6A5-A409E812C5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0" name="Text Box 77">
          <a:extLst>
            <a:ext uri="{FF2B5EF4-FFF2-40B4-BE49-F238E27FC236}">
              <a16:creationId xmlns:a16="http://schemas.microsoft.com/office/drawing/2014/main" id="{4B78FA3E-A19B-49D5-A7B5-4EF5705549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1" name="Text Box 78">
          <a:extLst>
            <a:ext uri="{FF2B5EF4-FFF2-40B4-BE49-F238E27FC236}">
              <a16:creationId xmlns:a16="http://schemas.microsoft.com/office/drawing/2014/main" id="{7E8AF8D0-C4A0-4A4E-904C-5B46BE876ED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2" name="Text Box 79">
          <a:extLst>
            <a:ext uri="{FF2B5EF4-FFF2-40B4-BE49-F238E27FC236}">
              <a16:creationId xmlns:a16="http://schemas.microsoft.com/office/drawing/2014/main" id="{C6A5F0FF-73A9-4DCC-BCEF-C9059D1FB4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3" name="Text Box 80">
          <a:extLst>
            <a:ext uri="{FF2B5EF4-FFF2-40B4-BE49-F238E27FC236}">
              <a16:creationId xmlns:a16="http://schemas.microsoft.com/office/drawing/2014/main" id="{AA32A074-F311-45C3-891B-D8911DDF5E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4" name="Text Box 81">
          <a:extLst>
            <a:ext uri="{FF2B5EF4-FFF2-40B4-BE49-F238E27FC236}">
              <a16:creationId xmlns:a16="http://schemas.microsoft.com/office/drawing/2014/main" id="{8DB01B62-7669-475B-89F5-C3BD5E9E7B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5" name="Text Box 82">
          <a:extLst>
            <a:ext uri="{FF2B5EF4-FFF2-40B4-BE49-F238E27FC236}">
              <a16:creationId xmlns:a16="http://schemas.microsoft.com/office/drawing/2014/main" id="{4A1B5F0F-3FF6-40FF-AD8C-8F149B6225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6" name="Text Box 83">
          <a:extLst>
            <a:ext uri="{FF2B5EF4-FFF2-40B4-BE49-F238E27FC236}">
              <a16:creationId xmlns:a16="http://schemas.microsoft.com/office/drawing/2014/main" id="{759572E9-D160-4050-8907-ED65BD40C2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7" name="Text Box 84">
          <a:extLst>
            <a:ext uri="{FF2B5EF4-FFF2-40B4-BE49-F238E27FC236}">
              <a16:creationId xmlns:a16="http://schemas.microsoft.com/office/drawing/2014/main" id="{D852E716-E8EF-4ECB-BE3E-C59665E6A9C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8" name="Text Box 85">
          <a:extLst>
            <a:ext uri="{FF2B5EF4-FFF2-40B4-BE49-F238E27FC236}">
              <a16:creationId xmlns:a16="http://schemas.microsoft.com/office/drawing/2014/main" id="{A1C989F1-6A7A-4615-8205-8EE5A39951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89" name="Text Box 86">
          <a:extLst>
            <a:ext uri="{FF2B5EF4-FFF2-40B4-BE49-F238E27FC236}">
              <a16:creationId xmlns:a16="http://schemas.microsoft.com/office/drawing/2014/main" id="{B850F9D9-A7CA-40CD-A85B-CDF17D8F9E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0" name="Text Box 87">
          <a:extLst>
            <a:ext uri="{FF2B5EF4-FFF2-40B4-BE49-F238E27FC236}">
              <a16:creationId xmlns:a16="http://schemas.microsoft.com/office/drawing/2014/main" id="{9E090792-D027-40CD-BBA4-B95D8807DA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1" name="Text Box 88">
          <a:extLst>
            <a:ext uri="{FF2B5EF4-FFF2-40B4-BE49-F238E27FC236}">
              <a16:creationId xmlns:a16="http://schemas.microsoft.com/office/drawing/2014/main" id="{5E066A49-3106-4A3B-9474-1AC61618B2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2" name="Text Box 89">
          <a:extLst>
            <a:ext uri="{FF2B5EF4-FFF2-40B4-BE49-F238E27FC236}">
              <a16:creationId xmlns:a16="http://schemas.microsoft.com/office/drawing/2014/main" id="{DF3B41FD-DE08-4603-958F-EBE0EAB896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3" name="Text Box 90">
          <a:extLst>
            <a:ext uri="{FF2B5EF4-FFF2-40B4-BE49-F238E27FC236}">
              <a16:creationId xmlns:a16="http://schemas.microsoft.com/office/drawing/2014/main" id="{1DBC3481-AE37-452D-926E-113DD84FA9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4" name="Text Box 91">
          <a:extLst>
            <a:ext uri="{FF2B5EF4-FFF2-40B4-BE49-F238E27FC236}">
              <a16:creationId xmlns:a16="http://schemas.microsoft.com/office/drawing/2014/main" id="{0127E419-0315-4B3F-8E47-D550A68488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5" name="Text Box 92">
          <a:extLst>
            <a:ext uri="{FF2B5EF4-FFF2-40B4-BE49-F238E27FC236}">
              <a16:creationId xmlns:a16="http://schemas.microsoft.com/office/drawing/2014/main" id="{84509A10-96E8-40DE-8527-3B6425BF62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6" name="Text Box 26">
          <a:extLst>
            <a:ext uri="{FF2B5EF4-FFF2-40B4-BE49-F238E27FC236}">
              <a16:creationId xmlns:a16="http://schemas.microsoft.com/office/drawing/2014/main" id="{E734E51B-BEF8-4430-9005-E35DE67860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7" name="Text Box 27">
          <a:extLst>
            <a:ext uri="{FF2B5EF4-FFF2-40B4-BE49-F238E27FC236}">
              <a16:creationId xmlns:a16="http://schemas.microsoft.com/office/drawing/2014/main" id="{15DFF500-9786-4B0E-9C9E-CB1D03C870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8" name="Text Box 28">
          <a:extLst>
            <a:ext uri="{FF2B5EF4-FFF2-40B4-BE49-F238E27FC236}">
              <a16:creationId xmlns:a16="http://schemas.microsoft.com/office/drawing/2014/main" id="{195790F5-6120-4F82-998A-73AC72A0EA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399" name="Text Box 29">
          <a:extLst>
            <a:ext uri="{FF2B5EF4-FFF2-40B4-BE49-F238E27FC236}">
              <a16:creationId xmlns:a16="http://schemas.microsoft.com/office/drawing/2014/main" id="{08EFD158-25D3-45B7-8616-A8F8400AD9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0" name="Text Box 30">
          <a:extLst>
            <a:ext uri="{FF2B5EF4-FFF2-40B4-BE49-F238E27FC236}">
              <a16:creationId xmlns:a16="http://schemas.microsoft.com/office/drawing/2014/main" id="{189FB8DA-C3C1-4A3B-8409-07A531BF68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1" name="Text Box 31">
          <a:extLst>
            <a:ext uri="{FF2B5EF4-FFF2-40B4-BE49-F238E27FC236}">
              <a16:creationId xmlns:a16="http://schemas.microsoft.com/office/drawing/2014/main" id="{5BF2E46B-51C2-4139-A0DB-8DE5DB6BA6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2" name="Text Box 32">
          <a:extLst>
            <a:ext uri="{FF2B5EF4-FFF2-40B4-BE49-F238E27FC236}">
              <a16:creationId xmlns:a16="http://schemas.microsoft.com/office/drawing/2014/main" id="{7E200F3F-33B5-4567-B500-AD06DE753A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3" name="Text Box 33">
          <a:extLst>
            <a:ext uri="{FF2B5EF4-FFF2-40B4-BE49-F238E27FC236}">
              <a16:creationId xmlns:a16="http://schemas.microsoft.com/office/drawing/2014/main" id="{984CACC6-36F5-4D95-B9C6-1F61021B79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4" name="Text Box 34">
          <a:extLst>
            <a:ext uri="{FF2B5EF4-FFF2-40B4-BE49-F238E27FC236}">
              <a16:creationId xmlns:a16="http://schemas.microsoft.com/office/drawing/2014/main" id="{C30F3D06-46FC-4D7C-BA29-C86EEB3EF9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5" name="Text Box 35">
          <a:extLst>
            <a:ext uri="{FF2B5EF4-FFF2-40B4-BE49-F238E27FC236}">
              <a16:creationId xmlns:a16="http://schemas.microsoft.com/office/drawing/2014/main" id="{5F28B99C-A14E-4684-BCF4-C6CE5AD6D9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6" name="Text Box 36">
          <a:extLst>
            <a:ext uri="{FF2B5EF4-FFF2-40B4-BE49-F238E27FC236}">
              <a16:creationId xmlns:a16="http://schemas.microsoft.com/office/drawing/2014/main" id="{AAA6C723-AFA1-4A79-90A2-45C45E2CC6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7" name="Text Box 37">
          <a:extLst>
            <a:ext uri="{FF2B5EF4-FFF2-40B4-BE49-F238E27FC236}">
              <a16:creationId xmlns:a16="http://schemas.microsoft.com/office/drawing/2014/main" id="{03AAB6EE-3E04-4DC7-A45C-A046C6E456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8" name="Text Box 38">
          <a:extLst>
            <a:ext uri="{FF2B5EF4-FFF2-40B4-BE49-F238E27FC236}">
              <a16:creationId xmlns:a16="http://schemas.microsoft.com/office/drawing/2014/main" id="{4A309A04-F0EF-4BBC-A88F-EB99197749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09" name="Text Box 39">
          <a:extLst>
            <a:ext uri="{FF2B5EF4-FFF2-40B4-BE49-F238E27FC236}">
              <a16:creationId xmlns:a16="http://schemas.microsoft.com/office/drawing/2014/main" id="{5A1A99E3-451C-4EBE-BC10-5D18228C61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0" name="Text Box 40">
          <a:extLst>
            <a:ext uri="{FF2B5EF4-FFF2-40B4-BE49-F238E27FC236}">
              <a16:creationId xmlns:a16="http://schemas.microsoft.com/office/drawing/2014/main" id="{B773D0E7-70E2-43AE-A5AF-AF0B20623B8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1" name="Text Box 41">
          <a:extLst>
            <a:ext uri="{FF2B5EF4-FFF2-40B4-BE49-F238E27FC236}">
              <a16:creationId xmlns:a16="http://schemas.microsoft.com/office/drawing/2014/main" id="{36EDCFB1-B6FE-498D-AF09-E88B4F16C9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2" name="Text Box 42">
          <a:extLst>
            <a:ext uri="{FF2B5EF4-FFF2-40B4-BE49-F238E27FC236}">
              <a16:creationId xmlns:a16="http://schemas.microsoft.com/office/drawing/2014/main" id="{21208823-C27D-4E2C-8EEB-7441BD54E0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3" name="Text Box 43">
          <a:extLst>
            <a:ext uri="{FF2B5EF4-FFF2-40B4-BE49-F238E27FC236}">
              <a16:creationId xmlns:a16="http://schemas.microsoft.com/office/drawing/2014/main" id="{4443AAB4-F92A-4308-8914-9334A34BE7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4" name="Text Box 44">
          <a:extLst>
            <a:ext uri="{FF2B5EF4-FFF2-40B4-BE49-F238E27FC236}">
              <a16:creationId xmlns:a16="http://schemas.microsoft.com/office/drawing/2014/main" id="{C4211A8E-033E-4B96-A1C8-36821FF48D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5" name="Text Box 45">
          <a:extLst>
            <a:ext uri="{FF2B5EF4-FFF2-40B4-BE49-F238E27FC236}">
              <a16:creationId xmlns:a16="http://schemas.microsoft.com/office/drawing/2014/main" id="{CEDB32ED-B8FF-4F03-A04B-BEB63FA987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6" name="Text Box 46">
          <a:extLst>
            <a:ext uri="{FF2B5EF4-FFF2-40B4-BE49-F238E27FC236}">
              <a16:creationId xmlns:a16="http://schemas.microsoft.com/office/drawing/2014/main" id="{AC70D168-46A9-419C-81E4-DC601ABF1D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7" name="Text Box 47">
          <a:extLst>
            <a:ext uri="{FF2B5EF4-FFF2-40B4-BE49-F238E27FC236}">
              <a16:creationId xmlns:a16="http://schemas.microsoft.com/office/drawing/2014/main" id="{34B6C52D-F484-41CE-B14B-E79D4C95E2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8" name="Text Box 49">
          <a:extLst>
            <a:ext uri="{FF2B5EF4-FFF2-40B4-BE49-F238E27FC236}">
              <a16:creationId xmlns:a16="http://schemas.microsoft.com/office/drawing/2014/main" id="{2DC01F02-D514-412D-82ED-E05ACD07C5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19" name="Text Box 50">
          <a:extLst>
            <a:ext uri="{FF2B5EF4-FFF2-40B4-BE49-F238E27FC236}">
              <a16:creationId xmlns:a16="http://schemas.microsoft.com/office/drawing/2014/main" id="{0448DB21-A6E6-47E2-9C6F-B5998AE5BD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0" name="Text Box 51">
          <a:extLst>
            <a:ext uri="{FF2B5EF4-FFF2-40B4-BE49-F238E27FC236}">
              <a16:creationId xmlns:a16="http://schemas.microsoft.com/office/drawing/2014/main" id="{15B5F783-B853-4129-9819-24B3AD8E24D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1" name="Text Box 52">
          <a:extLst>
            <a:ext uri="{FF2B5EF4-FFF2-40B4-BE49-F238E27FC236}">
              <a16:creationId xmlns:a16="http://schemas.microsoft.com/office/drawing/2014/main" id="{657F251A-B041-4D20-8345-5774781E78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2" name="Text Box 53">
          <a:extLst>
            <a:ext uri="{FF2B5EF4-FFF2-40B4-BE49-F238E27FC236}">
              <a16:creationId xmlns:a16="http://schemas.microsoft.com/office/drawing/2014/main" id="{E6887C0B-BA57-45B6-9259-1CFD35A2EC7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3" name="Text Box 54">
          <a:extLst>
            <a:ext uri="{FF2B5EF4-FFF2-40B4-BE49-F238E27FC236}">
              <a16:creationId xmlns:a16="http://schemas.microsoft.com/office/drawing/2014/main" id="{C54EE726-38BD-4D88-9BF1-5931AC946F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4" name="Text Box 55">
          <a:extLst>
            <a:ext uri="{FF2B5EF4-FFF2-40B4-BE49-F238E27FC236}">
              <a16:creationId xmlns:a16="http://schemas.microsoft.com/office/drawing/2014/main" id="{B433F705-CCE4-491A-B1D2-31E2A3E486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5" name="Text Box 56">
          <a:extLst>
            <a:ext uri="{FF2B5EF4-FFF2-40B4-BE49-F238E27FC236}">
              <a16:creationId xmlns:a16="http://schemas.microsoft.com/office/drawing/2014/main" id="{F6374357-208B-443B-A07F-B745D86A19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6" name="Text Box 57">
          <a:extLst>
            <a:ext uri="{FF2B5EF4-FFF2-40B4-BE49-F238E27FC236}">
              <a16:creationId xmlns:a16="http://schemas.microsoft.com/office/drawing/2014/main" id="{7B6B025F-3DCF-4053-AE8B-AE2A390BBC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7" name="Text Box 58">
          <a:extLst>
            <a:ext uri="{FF2B5EF4-FFF2-40B4-BE49-F238E27FC236}">
              <a16:creationId xmlns:a16="http://schemas.microsoft.com/office/drawing/2014/main" id="{3C230C52-0F67-4BF0-88A0-F025E594303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8" name="Text Box 59">
          <a:extLst>
            <a:ext uri="{FF2B5EF4-FFF2-40B4-BE49-F238E27FC236}">
              <a16:creationId xmlns:a16="http://schemas.microsoft.com/office/drawing/2014/main" id="{16DD2777-F942-42D0-80E8-4E13F25587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29" name="Text Box 60">
          <a:extLst>
            <a:ext uri="{FF2B5EF4-FFF2-40B4-BE49-F238E27FC236}">
              <a16:creationId xmlns:a16="http://schemas.microsoft.com/office/drawing/2014/main" id="{848E563C-D608-4953-B0AF-3235566A44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0" name="Text Box 61">
          <a:extLst>
            <a:ext uri="{FF2B5EF4-FFF2-40B4-BE49-F238E27FC236}">
              <a16:creationId xmlns:a16="http://schemas.microsoft.com/office/drawing/2014/main" id="{9596F875-6C80-473B-9529-44E7AF4846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1" name="Text Box 62">
          <a:extLst>
            <a:ext uri="{FF2B5EF4-FFF2-40B4-BE49-F238E27FC236}">
              <a16:creationId xmlns:a16="http://schemas.microsoft.com/office/drawing/2014/main" id="{38B4B524-AF36-4513-85EA-F563B5AF808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2" name="Text Box 63">
          <a:extLst>
            <a:ext uri="{FF2B5EF4-FFF2-40B4-BE49-F238E27FC236}">
              <a16:creationId xmlns:a16="http://schemas.microsoft.com/office/drawing/2014/main" id="{EC20B3C9-E6C6-44FE-A4F6-841170CEBE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3" name="Text Box 64">
          <a:extLst>
            <a:ext uri="{FF2B5EF4-FFF2-40B4-BE49-F238E27FC236}">
              <a16:creationId xmlns:a16="http://schemas.microsoft.com/office/drawing/2014/main" id="{29E7B3FE-7D5A-4537-86D2-D806F60FB9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4" name="Text Box 65">
          <a:extLst>
            <a:ext uri="{FF2B5EF4-FFF2-40B4-BE49-F238E27FC236}">
              <a16:creationId xmlns:a16="http://schemas.microsoft.com/office/drawing/2014/main" id="{08009EA5-6FC4-4E6B-96C5-737CD08FD5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5" name="Text Box 66">
          <a:extLst>
            <a:ext uri="{FF2B5EF4-FFF2-40B4-BE49-F238E27FC236}">
              <a16:creationId xmlns:a16="http://schemas.microsoft.com/office/drawing/2014/main" id="{13D4C7E5-C272-40CF-9657-8CEB065AB9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6" name="Text Box 67">
          <a:extLst>
            <a:ext uri="{FF2B5EF4-FFF2-40B4-BE49-F238E27FC236}">
              <a16:creationId xmlns:a16="http://schemas.microsoft.com/office/drawing/2014/main" id="{97466906-64E1-4586-9615-7917BEF77A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7" name="Text Box 68">
          <a:extLst>
            <a:ext uri="{FF2B5EF4-FFF2-40B4-BE49-F238E27FC236}">
              <a16:creationId xmlns:a16="http://schemas.microsoft.com/office/drawing/2014/main" id="{C4110212-4FBC-4BB6-A447-34742BF2B1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8" name="Text Box 69">
          <a:extLst>
            <a:ext uri="{FF2B5EF4-FFF2-40B4-BE49-F238E27FC236}">
              <a16:creationId xmlns:a16="http://schemas.microsoft.com/office/drawing/2014/main" id="{E3443E8A-A2D0-4828-A178-E57B3A542F9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39" name="Text Box 70">
          <a:extLst>
            <a:ext uri="{FF2B5EF4-FFF2-40B4-BE49-F238E27FC236}">
              <a16:creationId xmlns:a16="http://schemas.microsoft.com/office/drawing/2014/main" id="{ADC6D548-1964-4591-B93E-F95780C726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0" name="Text Box 71">
          <a:extLst>
            <a:ext uri="{FF2B5EF4-FFF2-40B4-BE49-F238E27FC236}">
              <a16:creationId xmlns:a16="http://schemas.microsoft.com/office/drawing/2014/main" id="{52B9A161-BDE4-4C6F-90E1-8396287043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1" name="Text Box 72">
          <a:extLst>
            <a:ext uri="{FF2B5EF4-FFF2-40B4-BE49-F238E27FC236}">
              <a16:creationId xmlns:a16="http://schemas.microsoft.com/office/drawing/2014/main" id="{7A72C693-2729-471E-A6ED-A597C658F8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2" name="Text Box 73">
          <a:extLst>
            <a:ext uri="{FF2B5EF4-FFF2-40B4-BE49-F238E27FC236}">
              <a16:creationId xmlns:a16="http://schemas.microsoft.com/office/drawing/2014/main" id="{BA5055A2-43BF-42FE-8225-9443A1D4570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3" name="Text Box 74">
          <a:extLst>
            <a:ext uri="{FF2B5EF4-FFF2-40B4-BE49-F238E27FC236}">
              <a16:creationId xmlns:a16="http://schemas.microsoft.com/office/drawing/2014/main" id="{6A2B6102-6557-4172-919A-E8F9FBB2FFA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4" name="Text Box 75">
          <a:extLst>
            <a:ext uri="{FF2B5EF4-FFF2-40B4-BE49-F238E27FC236}">
              <a16:creationId xmlns:a16="http://schemas.microsoft.com/office/drawing/2014/main" id="{56F1DA61-B948-48B7-B0BB-9545490160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5" name="Text Box 76">
          <a:extLst>
            <a:ext uri="{FF2B5EF4-FFF2-40B4-BE49-F238E27FC236}">
              <a16:creationId xmlns:a16="http://schemas.microsoft.com/office/drawing/2014/main" id="{6CBF7338-76C2-4FE5-A2EC-1ED8FC67B18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6" name="Text Box 77">
          <a:extLst>
            <a:ext uri="{FF2B5EF4-FFF2-40B4-BE49-F238E27FC236}">
              <a16:creationId xmlns:a16="http://schemas.microsoft.com/office/drawing/2014/main" id="{20F0CCB0-6348-404B-8780-E2AC5FB6F8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7" name="Text Box 78">
          <a:extLst>
            <a:ext uri="{FF2B5EF4-FFF2-40B4-BE49-F238E27FC236}">
              <a16:creationId xmlns:a16="http://schemas.microsoft.com/office/drawing/2014/main" id="{5C312EF0-785C-43E6-9922-9BE9C4EF5E7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8" name="Text Box 79">
          <a:extLst>
            <a:ext uri="{FF2B5EF4-FFF2-40B4-BE49-F238E27FC236}">
              <a16:creationId xmlns:a16="http://schemas.microsoft.com/office/drawing/2014/main" id="{CA6B2B41-B10B-423B-B4DA-4C12AABE98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49" name="Text Box 80">
          <a:extLst>
            <a:ext uri="{FF2B5EF4-FFF2-40B4-BE49-F238E27FC236}">
              <a16:creationId xmlns:a16="http://schemas.microsoft.com/office/drawing/2014/main" id="{CDA530D0-976A-4616-9A3E-CA89B4D65F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0" name="Text Box 81">
          <a:extLst>
            <a:ext uri="{FF2B5EF4-FFF2-40B4-BE49-F238E27FC236}">
              <a16:creationId xmlns:a16="http://schemas.microsoft.com/office/drawing/2014/main" id="{A964E596-DB10-4B5E-996F-F425B8C3953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1" name="Text Box 82">
          <a:extLst>
            <a:ext uri="{FF2B5EF4-FFF2-40B4-BE49-F238E27FC236}">
              <a16:creationId xmlns:a16="http://schemas.microsoft.com/office/drawing/2014/main" id="{36E737DD-8E40-4C48-A80A-3323A60F74F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2" name="Text Box 83">
          <a:extLst>
            <a:ext uri="{FF2B5EF4-FFF2-40B4-BE49-F238E27FC236}">
              <a16:creationId xmlns:a16="http://schemas.microsoft.com/office/drawing/2014/main" id="{1C8E94B6-B8AE-47F1-98F4-3C05221531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3" name="Text Box 84">
          <a:extLst>
            <a:ext uri="{FF2B5EF4-FFF2-40B4-BE49-F238E27FC236}">
              <a16:creationId xmlns:a16="http://schemas.microsoft.com/office/drawing/2014/main" id="{72EAC04B-E0DD-4153-B1DF-D3C5086F362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4" name="Text Box 85">
          <a:extLst>
            <a:ext uri="{FF2B5EF4-FFF2-40B4-BE49-F238E27FC236}">
              <a16:creationId xmlns:a16="http://schemas.microsoft.com/office/drawing/2014/main" id="{760E4B8F-A5B1-4AA5-A315-28F45D7D2A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5" name="Text Box 86">
          <a:extLst>
            <a:ext uri="{FF2B5EF4-FFF2-40B4-BE49-F238E27FC236}">
              <a16:creationId xmlns:a16="http://schemas.microsoft.com/office/drawing/2014/main" id="{D954FF8E-5C73-45D2-ABEB-A6EA0AD59F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6" name="Text Box 87">
          <a:extLst>
            <a:ext uri="{FF2B5EF4-FFF2-40B4-BE49-F238E27FC236}">
              <a16:creationId xmlns:a16="http://schemas.microsoft.com/office/drawing/2014/main" id="{EDCAF95B-B236-4BF8-84D9-981AC0A3D8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7" name="Text Box 88">
          <a:extLst>
            <a:ext uri="{FF2B5EF4-FFF2-40B4-BE49-F238E27FC236}">
              <a16:creationId xmlns:a16="http://schemas.microsoft.com/office/drawing/2014/main" id="{5E511770-FC22-40C0-9DB6-8249A0DE333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8" name="Text Box 89">
          <a:extLst>
            <a:ext uri="{FF2B5EF4-FFF2-40B4-BE49-F238E27FC236}">
              <a16:creationId xmlns:a16="http://schemas.microsoft.com/office/drawing/2014/main" id="{79C86CE6-5C5A-4C15-95D5-8E2A0A287DC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59" name="Text Box 90">
          <a:extLst>
            <a:ext uri="{FF2B5EF4-FFF2-40B4-BE49-F238E27FC236}">
              <a16:creationId xmlns:a16="http://schemas.microsoft.com/office/drawing/2014/main" id="{E296ADDE-5EA4-4011-AEF3-B2BD302175B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0" name="Text Box 91">
          <a:extLst>
            <a:ext uri="{FF2B5EF4-FFF2-40B4-BE49-F238E27FC236}">
              <a16:creationId xmlns:a16="http://schemas.microsoft.com/office/drawing/2014/main" id="{ADD14A2F-FF61-41E3-BEDA-D9F5B06377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1" name="Text Box 92">
          <a:extLst>
            <a:ext uri="{FF2B5EF4-FFF2-40B4-BE49-F238E27FC236}">
              <a16:creationId xmlns:a16="http://schemas.microsoft.com/office/drawing/2014/main" id="{0F1A7AA1-C086-48D2-94A0-7A835ECEC20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2" name="Text Box 26">
          <a:extLst>
            <a:ext uri="{FF2B5EF4-FFF2-40B4-BE49-F238E27FC236}">
              <a16:creationId xmlns:a16="http://schemas.microsoft.com/office/drawing/2014/main" id="{A2D910E6-52B2-4372-A11B-ECBC19EAFF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3" name="Text Box 27">
          <a:extLst>
            <a:ext uri="{FF2B5EF4-FFF2-40B4-BE49-F238E27FC236}">
              <a16:creationId xmlns:a16="http://schemas.microsoft.com/office/drawing/2014/main" id="{B9114AEE-3DC4-4965-AD65-6098EEBED8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4" name="Text Box 28">
          <a:extLst>
            <a:ext uri="{FF2B5EF4-FFF2-40B4-BE49-F238E27FC236}">
              <a16:creationId xmlns:a16="http://schemas.microsoft.com/office/drawing/2014/main" id="{58A4F857-3E47-49A3-8BBC-D8124EC1684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5" name="Text Box 29">
          <a:extLst>
            <a:ext uri="{FF2B5EF4-FFF2-40B4-BE49-F238E27FC236}">
              <a16:creationId xmlns:a16="http://schemas.microsoft.com/office/drawing/2014/main" id="{BBC883DC-8412-46F7-AD11-DA8F0E8C38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6" name="Text Box 30">
          <a:extLst>
            <a:ext uri="{FF2B5EF4-FFF2-40B4-BE49-F238E27FC236}">
              <a16:creationId xmlns:a16="http://schemas.microsoft.com/office/drawing/2014/main" id="{91B6A246-9689-47E5-AE16-56E2540D8C0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7" name="Text Box 31">
          <a:extLst>
            <a:ext uri="{FF2B5EF4-FFF2-40B4-BE49-F238E27FC236}">
              <a16:creationId xmlns:a16="http://schemas.microsoft.com/office/drawing/2014/main" id="{657549CC-EEDC-4DD0-806C-9A11015F92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8" name="Text Box 32">
          <a:extLst>
            <a:ext uri="{FF2B5EF4-FFF2-40B4-BE49-F238E27FC236}">
              <a16:creationId xmlns:a16="http://schemas.microsoft.com/office/drawing/2014/main" id="{C81829EE-B571-424F-A916-160D809690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69" name="Text Box 33">
          <a:extLst>
            <a:ext uri="{FF2B5EF4-FFF2-40B4-BE49-F238E27FC236}">
              <a16:creationId xmlns:a16="http://schemas.microsoft.com/office/drawing/2014/main" id="{25CA94E6-60D8-4DB2-9567-67A9B82D15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0" name="Text Box 34">
          <a:extLst>
            <a:ext uri="{FF2B5EF4-FFF2-40B4-BE49-F238E27FC236}">
              <a16:creationId xmlns:a16="http://schemas.microsoft.com/office/drawing/2014/main" id="{7AD41878-3100-481C-ACD4-8F774409F1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1" name="Text Box 35">
          <a:extLst>
            <a:ext uri="{FF2B5EF4-FFF2-40B4-BE49-F238E27FC236}">
              <a16:creationId xmlns:a16="http://schemas.microsoft.com/office/drawing/2014/main" id="{048BA9EB-D816-48D4-9FBF-1A84B958AA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2" name="Text Box 36">
          <a:extLst>
            <a:ext uri="{FF2B5EF4-FFF2-40B4-BE49-F238E27FC236}">
              <a16:creationId xmlns:a16="http://schemas.microsoft.com/office/drawing/2014/main" id="{84135A1C-C300-4F45-8489-DF80C7DC3F0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3" name="Text Box 37">
          <a:extLst>
            <a:ext uri="{FF2B5EF4-FFF2-40B4-BE49-F238E27FC236}">
              <a16:creationId xmlns:a16="http://schemas.microsoft.com/office/drawing/2014/main" id="{FC8E1DC0-3A93-4FFE-93CB-214502023D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4" name="Text Box 38">
          <a:extLst>
            <a:ext uri="{FF2B5EF4-FFF2-40B4-BE49-F238E27FC236}">
              <a16:creationId xmlns:a16="http://schemas.microsoft.com/office/drawing/2014/main" id="{3267F8FA-4A65-4740-8EFA-72B73D3498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5" name="Text Box 39">
          <a:extLst>
            <a:ext uri="{FF2B5EF4-FFF2-40B4-BE49-F238E27FC236}">
              <a16:creationId xmlns:a16="http://schemas.microsoft.com/office/drawing/2014/main" id="{C4DF993F-7D6A-40EA-B986-FBDBB0377B2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6" name="Text Box 40">
          <a:extLst>
            <a:ext uri="{FF2B5EF4-FFF2-40B4-BE49-F238E27FC236}">
              <a16:creationId xmlns:a16="http://schemas.microsoft.com/office/drawing/2014/main" id="{C685F675-E9F6-4733-9707-5305702347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7" name="Text Box 41">
          <a:extLst>
            <a:ext uri="{FF2B5EF4-FFF2-40B4-BE49-F238E27FC236}">
              <a16:creationId xmlns:a16="http://schemas.microsoft.com/office/drawing/2014/main" id="{BC16F9DF-A489-47F5-88C2-E66FF083BB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8" name="Text Box 42">
          <a:extLst>
            <a:ext uri="{FF2B5EF4-FFF2-40B4-BE49-F238E27FC236}">
              <a16:creationId xmlns:a16="http://schemas.microsoft.com/office/drawing/2014/main" id="{DBC9CC59-4BCE-4984-8621-7C97EE23F6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79" name="Text Box 43">
          <a:extLst>
            <a:ext uri="{FF2B5EF4-FFF2-40B4-BE49-F238E27FC236}">
              <a16:creationId xmlns:a16="http://schemas.microsoft.com/office/drawing/2014/main" id="{5F6ED313-410F-48AE-99A2-DDA091ED16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0" name="Text Box 44">
          <a:extLst>
            <a:ext uri="{FF2B5EF4-FFF2-40B4-BE49-F238E27FC236}">
              <a16:creationId xmlns:a16="http://schemas.microsoft.com/office/drawing/2014/main" id="{0810969D-4A21-4279-8DFC-F9625975E3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1" name="Text Box 45">
          <a:extLst>
            <a:ext uri="{FF2B5EF4-FFF2-40B4-BE49-F238E27FC236}">
              <a16:creationId xmlns:a16="http://schemas.microsoft.com/office/drawing/2014/main" id="{2AFCABE7-7205-4DC5-8718-14DD359710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2" name="Text Box 46">
          <a:extLst>
            <a:ext uri="{FF2B5EF4-FFF2-40B4-BE49-F238E27FC236}">
              <a16:creationId xmlns:a16="http://schemas.microsoft.com/office/drawing/2014/main" id="{3418D818-BD65-42FB-B0C9-AF01188A4E3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3" name="Text Box 47">
          <a:extLst>
            <a:ext uri="{FF2B5EF4-FFF2-40B4-BE49-F238E27FC236}">
              <a16:creationId xmlns:a16="http://schemas.microsoft.com/office/drawing/2014/main" id="{DF1A2E4D-E071-46AF-B6CF-114E0988942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4" name="Text Box 49">
          <a:extLst>
            <a:ext uri="{FF2B5EF4-FFF2-40B4-BE49-F238E27FC236}">
              <a16:creationId xmlns:a16="http://schemas.microsoft.com/office/drawing/2014/main" id="{98ACA998-1556-42AB-84DB-1CDCDF3DA41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5" name="Text Box 50">
          <a:extLst>
            <a:ext uri="{FF2B5EF4-FFF2-40B4-BE49-F238E27FC236}">
              <a16:creationId xmlns:a16="http://schemas.microsoft.com/office/drawing/2014/main" id="{7DD37552-1233-46BE-BC79-414CA119EA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6" name="Text Box 51">
          <a:extLst>
            <a:ext uri="{FF2B5EF4-FFF2-40B4-BE49-F238E27FC236}">
              <a16:creationId xmlns:a16="http://schemas.microsoft.com/office/drawing/2014/main" id="{7CFAB9B3-BE9A-4505-8D1B-4875162A67D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7" name="Text Box 52">
          <a:extLst>
            <a:ext uri="{FF2B5EF4-FFF2-40B4-BE49-F238E27FC236}">
              <a16:creationId xmlns:a16="http://schemas.microsoft.com/office/drawing/2014/main" id="{3FC86709-E43C-4986-BA79-90229E6C0E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8" name="Text Box 53">
          <a:extLst>
            <a:ext uri="{FF2B5EF4-FFF2-40B4-BE49-F238E27FC236}">
              <a16:creationId xmlns:a16="http://schemas.microsoft.com/office/drawing/2014/main" id="{6F39FB25-526D-4D0E-90F5-7645F0D7BB9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89" name="Text Box 54">
          <a:extLst>
            <a:ext uri="{FF2B5EF4-FFF2-40B4-BE49-F238E27FC236}">
              <a16:creationId xmlns:a16="http://schemas.microsoft.com/office/drawing/2014/main" id="{A16CEE66-30EB-451B-A3AF-CEE952B574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0" name="Text Box 55">
          <a:extLst>
            <a:ext uri="{FF2B5EF4-FFF2-40B4-BE49-F238E27FC236}">
              <a16:creationId xmlns:a16="http://schemas.microsoft.com/office/drawing/2014/main" id="{16BBD34F-D8FE-49AF-9B92-B071965DCC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1" name="Text Box 56">
          <a:extLst>
            <a:ext uri="{FF2B5EF4-FFF2-40B4-BE49-F238E27FC236}">
              <a16:creationId xmlns:a16="http://schemas.microsoft.com/office/drawing/2014/main" id="{1D16166B-1D5C-419D-9526-74F4F6B0575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2" name="Text Box 57">
          <a:extLst>
            <a:ext uri="{FF2B5EF4-FFF2-40B4-BE49-F238E27FC236}">
              <a16:creationId xmlns:a16="http://schemas.microsoft.com/office/drawing/2014/main" id="{900A0D36-4D5D-4C30-8773-54D78694E5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3" name="Text Box 58">
          <a:extLst>
            <a:ext uri="{FF2B5EF4-FFF2-40B4-BE49-F238E27FC236}">
              <a16:creationId xmlns:a16="http://schemas.microsoft.com/office/drawing/2014/main" id="{33FCD945-B822-4088-89C7-62E8ECAE655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4" name="Text Box 59">
          <a:extLst>
            <a:ext uri="{FF2B5EF4-FFF2-40B4-BE49-F238E27FC236}">
              <a16:creationId xmlns:a16="http://schemas.microsoft.com/office/drawing/2014/main" id="{DCE8F7A5-122E-4663-878C-394C12B256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5" name="Text Box 60">
          <a:extLst>
            <a:ext uri="{FF2B5EF4-FFF2-40B4-BE49-F238E27FC236}">
              <a16:creationId xmlns:a16="http://schemas.microsoft.com/office/drawing/2014/main" id="{45C9BAF2-F995-4C4C-A1A9-859D98C334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6" name="Text Box 61">
          <a:extLst>
            <a:ext uri="{FF2B5EF4-FFF2-40B4-BE49-F238E27FC236}">
              <a16:creationId xmlns:a16="http://schemas.microsoft.com/office/drawing/2014/main" id="{315F689C-4FCF-44B8-8450-DAF2891FEB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7" name="Text Box 62">
          <a:extLst>
            <a:ext uri="{FF2B5EF4-FFF2-40B4-BE49-F238E27FC236}">
              <a16:creationId xmlns:a16="http://schemas.microsoft.com/office/drawing/2014/main" id="{20BD897B-AC25-40DF-BB2E-8490718CED5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8" name="Text Box 63">
          <a:extLst>
            <a:ext uri="{FF2B5EF4-FFF2-40B4-BE49-F238E27FC236}">
              <a16:creationId xmlns:a16="http://schemas.microsoft.com/office/drawing/2014/main" id="{F128636F-A11D-444E-A8E0-5C36673D468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499" name="Text Box 64">
          <a:extLst>
            <a:ext uri="{FF2B5EF4-FFF2-40B4-BE49-F238E27FC236}">
              <a16:creationId xmlns:a16="http://schemas.microsoft.com/office/drawing/2014/main" id="{D1443CF8-E7C9-4E93-B0D3-24BAC4E68A2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0" name="Text Box 65">
          <a:extLst>
            <a:ext uri="{FF2B5EF4-FFF2-40B4-BE49-F238E27FC236}">
              <a16:creationId xmlns:a16="http://schemas.microsoft.com/office/drawing/2014/main" id="{F6D5A439-1C5A-4FD7-AAD1-1137BE688F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1" name="Text Box 66">
          <a:extLst>
            <a:ext uri="{FF2B5EF4-FFF2-40B4-BE49-F238E27FC236}">
              <a16:creationId xmlns:a16="http://schemas.microsoft.com/office/drawing/2014/main" id="{908BC3B2-29DF-43CF-A6A6-3CD3C4647C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2" name="Text Box 67">
          <a:extLst>
            <a:ext uri="{FF2B5EF4-FFF2-40B4-BE49-F238E27FC236}">
              <a16:creationId xmlns:a16="http://schemas.microsoft.com/office/drawing/2014/main" id="{E38FA2A4-6B3D-412D-8591-DFC92B9297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3" name="Text Box 68">
          <a:extLst>
            <a:ext uri="{FF2B5EF4-FFF2-40B4-BE49-F238E27FC236}">
              <a16:creationId xmlns:a16="http://schemas.microsoft.com/office/drawing/2014/main" id="{87A34A48-CFE8-4D4F-A04A-61598ECCBFA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4" name="Text Box 69">
          <a:extLst>
            <a:ext uri="{FF2B5EF4-FFF2-40B4-BE49-F238E27FC236}">
              <a16:creationId xmlns:a16="http://schemas.microsoft.com/office/drawing/2014/main" id="{ADEAB163-4E2A-4F2D-BB34-C7044CCE67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5" name="Text Box 70">
          <a:extLst>
            <a:ext uri="{FF2B5EF4-FFF2-40B4-BE49-F238E27FC236}">
              <a16:creationId xmlns:a16="http://schemas.microsoft.com/office/drawing/2014/main" id="{01AE17D9-43BC-4ADD-9592-135D83AD6B6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6" name="Text Box 71">
          <a:extLst>
            <a:ext uri="{FF2B5EF4-FFF2-40B4-BE49-F238E27FC236}">
              <a16:creationId xmlns:a16="http://schemas.microsoft.com/office/drawing/2014/main" id="{0D327ECE-AA28-4DC9-85AC-04E44F44D9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7" name="Text Box 72">
          <a:extLst>
            <a:ext uri="{FF2B5EF4-FFF2-40B4-BE49-F238E27FC236}">
              <a16:creationId xmlns:a16="http://schemas.microsoft.com/office/drawing/2014/main" id="{E989608E-882E-4B0C-8771-3231C93346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8" name="Text Box 73">
          <a:extLst>
            <a:ext uri="{FF2B5EF4-FFF2-40B4-BE49-F238E27FC236}">
              <a16:creationId xmlns:a16="http://schemas.microsoft.com/office/drawing/2014/main" id="{5C6264E1-BDC2-42BC-AF56-7C3BC76E33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09" name="Text Box 74">
          <a:extLst>
            <a:ext uri="{FF2B5EF4-FFF2-40B4-BE49-F238E27FC236}">
              <a16:creationId xmlns:a16="http://schemas.microsoft.com/office/drawing/2014/main" id="{E6D80C1A-7F37-4DDC-BF00-DFB3963EF8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0" name="Text Box 75">
          <a:extLst>
            <a:ext uri="{FF2B5EF4-FFF2-40B4-BE49-F238E27FC236}">
              <a16:creationId xmlns:a16="http://schemas.microsoft.com/office/drawing/2014/main" id="{98483745-D195-424D-9B3F-AFFFB384CFB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1" name="Text Box 76">
          <a:extLst>
            <a:ext uri="{FF2B5EF4-FFF2-40B4-BE49-F238E27FC236}">
              <a16:creationId xmlns:a16="http://schemas.microsoft.com/office/drawing/2014/main" id="{38801F21-F441-4868-9591-D5058F89150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2" name="Text Box 77">
          <a:extLst>
            <a:ext uri="{FF2B5EF4-FFF2-40B4-BE49-F238E27FC236}">
              <a16:creationId xmlns:a16="http://schemas.microsoft.com/office/drawing/2014/main" id="{1341BD3D-059B-419B-9328-B973CDDACA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3" name="Text Box 78">
          <a:extLst>
            <a:ext uri="{FF2B5EF4-FFF2-40B4-BE49-F238E27FC236}">
              <a16:creationId xmlns:a16="http://schemas.microsoft.com/office/drawing/2014/main" id="{F688C5A4-2859-42D5-BEFC-A4BF896FFC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4" name="Text Box 79">
          <a:extLst>
            <a:ext uri="{FF2B5EF4-FFF2-40B4-BE49-F238E27FC236}">
              <a16:creationId xmlns:a16="http://schemas.microsoft.com/office/drawing/2014/main" id="{570100A9-8AD2-41A8-9AEA-A2A8968D01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5" name="Text Box 80">
          <a:extLst>
            <a:ext uri="{FF2B5EF4-FFF2-40B4-BE49-F238E27FC236}">
              <a16:creationId xmlns:a16="http://schemas.microsoft.com/office/drawing/2014/main" id="{196F6B3D-0273-4AC8-B033-C11FDE72A5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6" name="Text Box 81">
          <a:extLst>
            <a:ext uri="{FF2B5EF4-FFF2-40B4-BE49-F238E27FC236}">
              <a16:creationId xmlns:a16="http://schemas.microsoft.com/office/drawing/2014/main" id="{D00DD759-BD04-43EB-8E10-3FF0E861B6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7" name="Text Box 82">
          <a:extLst>
            <a:ext uri="{FF2B5EF4-FFF2-40B4-BE49-F238E27FC236}">
              <a16:creationId xmlns:a16="http://schemas.microsoft.com/office/drawing/2014/main" id="{EE6DDB38-517A-456E-AA97-7419234BBC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8" name="Text Box 83">
          <a:extLst>
            <a:ext uri="{FF2B5EF4-FFF2-40B4-BE49-F238E27FC236}">
              <a16:creationId xmlns:a16="http://schemas.microsoft.com/office/drawing/2014/main" id="{C9E0D1D3-A6B7-4A27-AE06-4C4E82BC0A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19" name="Text Box 84">
          <a:extLst>
            <a:ext uri="{FF2B5EF4-FFF2-40B4-BE49-F238E27FC236}">
              <a16:creationId xmlns:a16="http://schemas.microsoft.com/office/drawing/2014/main" id="{C9E7F1F8-7705-408E-8236-D389243D50B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0" name="Text Box 85">
          <a:extLst>
            <a:ext uri="{FF2B5EF4-FFF2-40B4-BE49-F238E27FC236}">
              <a16:creationId xmlns:a16="http://schemas.microsoft.com/office/drawing/2014/main" id="{DE2697AD-D7BD-44FC-AEC3-7B4660953C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1" name="Text Box 86">
          <a:extLst>
            <a:ext uri="{FF2B5EF4-FFF2-40B4-BE49-F238E27FC236}">
              <a16:creationId xmlns:a16="http://schemas.microsoft.com/office/drawing/2014/main" id="{640CC007-30B2-45F7-9715-019B85B2D15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2" name="Text Box 87">
          <a:extLst>
            <a:ext uri="{FF2B5EF4-FFF2-40B4-BE49-F238E27FC236}">
              <a16:creationId xmlns:a16="http://schemas.microsoft.com/office/drawing/2014/main" id="{60784A5A-03CC-480F-8C95-AB457EC7149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3" name="Text Box 88">
          <a:extLst>
            <a:ext uri="{FF2B5EF4-FFF2-40B4-BE49-F238E27FC236}">
              <a16:creationId xmlns:a16="http://schemas.microsoft.com/office/drawing/2014/main" id="{30DD00EE-DFBF-428B-B261-E8B90E20FE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4" name="Text Box 89">
          <a:extLst>
            <a:ext uri="{FF2B5EF4-FFF2-40B4-BE49-F238E27FC236}">
              <a16:creationId xmlns:a16="http://schemas.microsoft.com/office/drawing/2014/main" id="{47036C51-DFFB-4109-947D-6BC7B6139E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5" name="Text Box 90">
          <a:extLst>
            <a:ext uri="{FF2B5EF4-FFF2-40B4-BE49-F238E27FC236}">
              <a16:creationId xmlns:a16="http://schemas.microsoft.com/office/drawing/2014/main" id="{90F51967-988E-410B-A917-68E6A49261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6" name="Text Box 91">
          <a:extLst>
            <a:ext uri="{FF2B5EF4-FFF2-40B4-BE49-F238E27FC236}">
              <a16:creationId xmlns:a16="http://schemas.microsoft.com/office/drawing/2014/main" id="{407C72D6-C040-4154-A7A2-0A58DBE6E9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7" name="Text Box 92">
          <a:extLst>
            <a:ext uri="{FF2B5EF4-FFF2-40B4-BE49-F238E27FC236}">
              <a16:creationId xmlns:a16="http://schemas.microsoft.com/office/drawing/2014/main" id="{736418AE-3EC6-413D-991B-BA0555334C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8" name="Text Box 26">
          <a:extLst>
            <a:ext uri="{FF2B5EF4-FFF2-40B4-BE49-F238E27FC236}">
              <a16:creationId xmlns:a16="http://schemas.microsoft.com/office/drawing/2014/main" id="{A005A7BC-0487-431A-8015-43D90BE10F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29" name="Text Box 27">
          <a:extLst>
            <a:ext uri="{FF2B5EF4-FFF2-40B4-BE49-F238E27FC236}">
              <a16:creationId xmlns:a16="http://schemas.microsoft.com/office/drawing/2014/main" id="{2C1A9B29-49AB-4420-8D5A-59AAFCB694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0" name="Text Box 28">
          <a:extLst>
            <a:ext uri="{FF2B5EF4-FFF2-40B4-BE49-F238E27FC236}">
              <a16:creationId xmlns:a16="http://schemas.microsoft.com/office/drawing/2014/main" id="{9B361141-E21D-4CCE-9B00-3C10370F68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1" name="Text Box 29">
          <a:extLst>
            <a:ext uri="{FF2B5EF4-FFF2-40B4-BE49-F238E27FC236}">
              <a16:creationId xmlns:a16="http://schemas.microsoft.com/office/drawing/2014/main" id="{B8A6BA56-6523-43B9-9BF5-6D8273A7277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2" name="Text Box 30">
          <a:extLst>
            <a:ext uri="{FF2B5EF4-FFF2-40B4-BE49-F238E27FC236}">
              <a16:creationId xmlns:a16="http://schemas.microsoft.com/office/drawing/2014/main" id="{B88BB71A-8CF2-48B9-8EDE-DA1D04E363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3" name="Text Box 31">
          <a:extLst>
            <a:ext uri="{FF2B5EF4-FFF2-40B4-BE49-F238E27FC236}">
              <a16:creationId xmlns:a16="http://schemas.microsoft.com/office/drawing/2014/main" id="{1BEE18B5-E683-4F23-973A-14A2F99CBE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4" name="Text Box 32">
          <a:extLst>
            <a:ext uri="{FF2B5EF4-FFF2-40B4-BE49-F238E27FC236}">
              <a16:creationId xmlns:a16="http://schemas.microsoft.com/office/drawing/2014/main" id="{4C59D044-6964-402B-9E5E-1529663A6FB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5" name="Text Box 33">
          <a:extLst>
            <a:ext uri="{FF2B5EF4-FFF2-40B4-BE49-F238E27FC236}">
              <a16:creationId xmlns:a16="http://schemas.microsoft.com/office/drawing/2014/main" id="{E7E5C355-4CAB-4A34-9D33-E5F2F5004C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6" name="Text Box 34">
          <a:extLst>
            <a:ext uri="{FF2B5EF4-FFF2-40B4-BE49-F238E27FC236}">
              <a16:creationId xmlns:a16="http://schemas.microsoft.com/office/drawing/2014/main" id="{161F6CE5-4393-4159-ADE8-5DE5A9103D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7" name="Text Box 35">
          <a:extLst>
            <a:ext uri="{FF2B5EF4-FFF2-40B4-BE49-F238E27FC236}">
              <a16:creationId xmlns:a16="http://schemas.microsoft.com/office/drawing/2014/main" id="{84D9D413-E150-47EF-A1EE-063314F53F7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8" name="Text Box 36">
          <a:extLst>
            <a:ext uri="{FF2B5EF4-FFF2-40B4-BE49-F238E27FC236}">
              <a16:creationId xmlns:a16="http://schemas.microsoft.com/office/drawing/2014/main" id="{02BAF6AC-3F89-46B1-8A54-C66C635C0F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39" name="Text Box 37">
          <a:extLst>
            <a:ext uri="{FF2B5EF4-FFF2-40B4-BE49-F238E27FC236}">
              <a16:creationId xmlns:a16="http://schemas.microsoft.com/office/drawing/2014/main" id="{64F8DF2A-76B1-48FD-B82A-E226B67D43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0" name="Text Box 38">
          <a:extLst>
            <a:ext uri="{FF2B5EF4-FFF2-40B4-BE49-F238E27FC236}">
              <a16:creationId xmlns:a16="http://schemas.microsoft.com/office/drawing/2014/main" id="{9ADF2320-CAFA-4FF6-8E02-4A54C2DDF4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1" name="Text Box 39">
          <a:extLst>
            <a:ext uri="{FF2B5EF4-FFF2-40B4-BE49-F238E27FC236}">
              <a16:creationId xmlns:a16="http://schemas.microsoft.com/office/drawing/2014/main" id="{C855A4CF-06E2-4A3D-A6AD-0A363A9E23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2" name="Text Box 40">
          <a:extLst>
            <a:ext uri="{FF2B5EF4-FFF2-40B4-BE49-F238E27FC236}">
              <a16:creationId xmlns:a16="http://schemas.microsoft.com/office/drawing/2014/main" id="{79E81203-0301-4F0E-9145-E989A95686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3" name="Text Box 41">
          <a:extLst>
            <a:ext uri="{FF2B5EF4-FFF2-40B4-BE49-F238E27FC236}">
              <a16:creationId xmlns:a16="http://schemas.microsoft.com/office/drawing/2014/main" id="{99B393B6-8A6A-4FB6-BF86-B3A990DB3C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4" name="Text Box 42">
          <a:extLst>
            <a:ext uri="{FF2B5EF4-FFF2-40B4-BE49-F238E27FC236}">
              <a16:creationId xmlns:a16="http://schemas.microsoft.com/office/drawing/2014/main" id="{7FA8C22D-B594-48FC-AE5D-58B02E83BF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5" name="Text Box 43">
          <a:extLst>
            <a:ext uri="{FF2B5EF4-FFF2-40B4-BE49-F238E27FC236}">
              <a16:creationId xmlns:a16="http://schemas.microsoft.com/office/drawing/2014/main" id="{72ECEA15-7395-4AE7-B0BF-196CFDAF30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6" name="Text Box 44">
          <a:extLst>
            <a:ext uri="{FF2B5EF4-FFF2-40B4-BE49-F238E27FC236}">
              <a16:creationId xmlns:a16="http://schemas.microsoft.com/office/drawing/2014/main" id="{C65B1948-6E5E-45A3-8D04-8A9F5ACE13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7" name="Text Box 45">
          <a:extLst>
            <a:ext uri="{FF2B5EF4-FFF2-40B4-BE49-F238E27FC236}">
              <a16:creationId xmlns:a16="http://schemas.microsoft.com/office/drawing/2014/main" id="{9924A24E-BF66-4E92-9B36-479926ED70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8" name="Text Box 46">
          <a:extLst>
            <a:ext uri="{FF2B5EF4-FFF2-40B4-BE49-F238E27FC236}">
              <a16:creationId xmlns:a16="http://schemas.microsoft.com/office/drawing/2014/main" id="{DE486B70-410E-4EC3-9412-0D9C5A9BBB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49" name="Text Box 47">
          <a:extLst>
            <a:ext uri="{FF2B5EF4-FFF2-40B4-BE49-F238E27FC236}">
              <a16:creationId xmlns:a16="http://schemas.microsoft.com/office/drawing/2014/main" id="{0E9D29CC-4CC4-480E-B0B0-07D21B7BFFA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0" name="Text Box 49">
          <a:extLst>
            <a:ext uri="{FF2B5EF4-FFF2-40B4-BE49-F238E27FC236}">
              <a16:creationId xmlns:a16="http://schemas.microsoft.com/office/drawing/2014/main" id="{CD851844-058E-44B5-A7E9-C79BCC1843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1" name="Text Box 50">
          <a:extLst>
            <a:ext uri="{FF2B5EF4-FFF2-40B4-BE49-F238E27FC236}">
              <a16:creationId xmlns:a16="http://schemas.microsoft.com/office/drawing/2014/main" id="{D948E548-2D95-47AA-B31A-8B421424A53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2" name="Text Box 51">
          <a:extLst>
            <a:ext uri="{FF2B5EF4-FFF2-40B4-BE49-F238E27FC236}">
              <a16:creationId xmlns:a16="http://schemas.microsoft.com/office/drawing/2014/main" id="{75568FCF-AA6B-494A-AA11-7711254380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3" name="Text Box 52">
          <a:extLst>
            <a:ext uri="{FF2B5EF4-FFF2-40B4-BE49-F238E27FC236}">
              <a16:creationId xmlns:a16="http://schemas.microsoft.com/office/drawing/2014/main" id="{7729AA18-A1A6-46E5-985E-E0CEDF8523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 name="Text Box 53">
          <a:extLst>
            <a:ext uri="{FF2B5EF4-FFF2-40B4-BE49-F238E27FC236}">
              <a16:creationId xmlns:a16="http://schemas.microsoft.com/office/drawing/2014/main" id="{DD2C98CB-F720-4239-9407-BE3FF6062DF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 name="Text Box 54">
          <a:extLst>
            <a:ext uri="{FF2B5EF4-FFF2-40B4-BE49-F238E27FC236}">
              <a16:creationId xmlns:a16="http://schemas.microsoft.com/office/drawing/2014/main" id="{5D4BB967-CB30-4827-AAD0-ABFF275648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 name="Text Box 55">
          <a:extLst>
            <a:ext uri="{FF2B5EF4-FFF2-40B4-BE49-F238E27FC236}">
              <a16:creationId xmlns:a16="http://schemas.microsoft.com/office/drawing/2014/main" id="{10248DD4-BBE9-4F63-9180-C2C72494C7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 name="Text Box 56">
          <a:extLst>
            <a:ext uri="{FF2B5EF4-FFF2-40B4-BE49-F238E27FC236}">
              <a16:creationId xmlns:a16="http://schemas.microsoft.com/office/drawing/2014/main" id="{32743B5A-9E80-46BA-A59E-399211FF0D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 name="Text Box 57">
          <a:extLst>
            <a:ext uri="{FF2B5EF4-FFF2-40B4-BE49-F238E27FC236}">
              <a16:creationId xmlns:a16="http://schemas.microsoft.com/office/drawing/2014/main" id="{784597D9-CEB0-49DE-B120-FB262966498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 name="Text Box 58">
          <a:extLst>
            <a:ext uri="{FF2B5EF4-FFF2-40B4-BE49-F238E27FC236}">
              <a16:creationId xmlns:a16="http://schemas.microsoft.com/office/drawing/2014/main" id="{83AAABDE-B11F-43EE-9FF5-ED6E18EB9BC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 name="Text Box 59">
          <a:extLst>
            <a:ext uri="{FF2B5EF4-FFF2-40B4-BE49-F238E27FC236}">
              <a16:creationId xmlns:a16="http://schemas.microsoft.com/office/drawing/2014/main" id="{AC05F9F0-B31A-473C-A853-8ECA02BEF4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 name="Text Box 60">
          <a:extLst>
            <a:ext uri="{FF2B5EF4-FFF2-40B4-BE49-F238E27FC236}">
              <a16:creationId xmlns:a16="http://schemas.microsoft.com/office/drawing/2014/main" id="{3446A39B-5CD6-4EDC-900E-4DFDBF6F73B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 name="Text Box 61">
          <a:extLst>
            <a:ext uri="{FF2B5EF4-FFF2-40B4-BE49-F238E27FC236}">
              <a16:creationId xmlns:a16="http://schemas.microsoft.com/office/drawing/2014/main" id="{3C714C6D-3FB3-4C5C-97D1-976AB15B61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 name="Text Box 62">
          <a:extLst>
            <a:ext uri="{FF2B5EF4-FFF2-40B4-BE49-F238E27FC236}">
              <a16:creationId xmlns:a16="http://schemas.microsoft.com/office/drawing/2014/main" id="{90007473-39BA-4EB0-85FE-580DBD2EE5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 name="Text Box 63">
          <a:extLst>
            <a:ext uri="{FF2B5EF4-FFF2-40B4-BE49-F238E27FC236}">
              <a16:creationId xmlns:a16="http://schemas.microsoft.com/office/drawing/2014/main" id="{4B2578F2-2034-47A4-9B11-B52DBC6C487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 name="Text Box 64">
          <a:extLst>
            <a:ext uri="{FF2B5EF4-FFF2-40B4-BE49-F238E27FC236}">
              <a16:creationId xmlns:a16="http://schemas.microsoft.com/office/drawing/2014/main" id="{2038A8BB-C45D-4DB7-9748-4E0F98D98C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 name="Text Box 65">
          <a:extLst>
            <a:ext uri="{FF2B5EF4-FFF2-40B4-BE49-F238E27FC236}">
              <a16:creationId xmlns:a16="http://schemas.microsoft.com/office/drawing/2014/main" id="{76B54D3C-E7D4-4D05-96DB-90621796FF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 name="Text Box 66">
          <a:extLst>
            <a:ext uri="{FF2B5EF4-FFF2-40B4-BE49-F238E27FC236}">
              <a16:creationId xmlns:a16="http://schemas.microsoft.com/office/drawing/2014/main" id="{B4FD3ED3-4990-4FEB-9E66-2A890CFCAA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 name="Text Box 67">
          <a:extLst>
            <a:ext uri="{FF2B5EF4-FFF2-40B4-BE49-F238E27FC236}">
              <a16:creationId xmlns:a16="http://schemas.microsoft.com/office/drawing/2014/main" id="{8D50D387-9AA1-4304-95E9-96F9BAB1D50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 name="Text Box 68">
          <a:extLst>
            <a:ext uri="{FF2B5EF4-FFF2-40B4-BE49-F238E27FC236}">
              <a16:creationId xmlns:a16="http://schemas.microsoft.com/office/drawing/2014/main" id="{683F06BD-193C-46DC-8830-0F4779E38D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 name="Text Box 69">
          <a:extLst>
            <a:ext uri="{FF2B5EF4-FFF2-40B4-BE49-F238E27FC236}">
              <a16:creationId xmlns:a16="http://schemas.microsoft.com/office/drawing/2014/main" id="{E8461555-8CD5-4554-B6D0-5967CA672E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 name="Text Box 70">
          <a:extLst>
            <a:ext uri="{FF2B5EF4-FFF2-40B4-BE49-F238E27FC236}">
              <a16:creationId xmlns:a16="http://schemas.microsoft.com/office/drawing/2014/main" id="{FDA14D9D-295D-4381-8E9A-8EEFA722BB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 name="Text Box 71">
          <a:extLst>
            <a:ext uri="{FF2B5EF4-FFF2-40B4-BE49-F238E27FC236}">
              <a16:creationId xmlns:a16="http://schemas.microsoft.com/office/drawing/2014/main" id="{715F7F9A-D788-4A22-975D-5488939FA39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 name="Text Box 72">
          <a:extLst>
            <a:ext uri="{FF2B5EF4-FFF2-40B4-BE49-F238E27FC236}">
              <a16:creationId xmlns:a16="http://schemas.microsoft.com/office/drawing/2014/main" id="{1B24AF58-D45F-4EE0-9EC8-1628D80EF9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 name="Text Box 73">
          <a:extLst>
            <a:ext uri="{FF2B5EF4-FFF2-40B4-BE49-F238E27FC236}">
              <a16:creationId xmlns:a16="http://schemas.microsoft.com/office/drawing/2014/main" id="{32DAFE56-4FAA-4DB5-ABEE-E9A4429164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 name="Text Box 74">
          <a:extLst>
            <a:ext uri="{FF2B5EF4-FFF2-40B4-BE49-F238E27FC236}">
              <a16:creationId xmlns:a16="http://schemas.microsoft.com/office/drawing/2014/main" id="{AE1C1592-A390-4652-878C-E24E8D4E6B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 name="Text Box 75">
          <a:extLst>
            <a:ext uri="{FF2B5EF4-FFF2-40B4-BE49-F238E27FC236}">
              <a16:creationId xmlns:a16="http://schemas.microsoft.com/office/drawing/2014/main" id="{37B6D0AB-9BD0-4640-8E37-87BB348BD4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 name="Text Box 76">
          <a:extLst>
            <a:ext uri="{FF2B5EF4-FFF2-40B4-BE49-F238E27FC236}">
              <a16:creationId xmlns:a16="http://schemas.microsoft.com/office/drawing/2014/main" id="{E25325C9-7C31-4BE0-8DBC-326182C426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 name="Text Box 77">
          <a:extLst>
            <a:ext uri="{FF2B5EF4-FFF2-40B4-BE49-F238E27FC236}">
              <a16:creationId xmlns:a16="http://schemas.microsoft.com/office/drawing/2014/main" id="{DC605986-7596-424D-8913-D455D8138F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 name="Text Box 78">
          <a:extLst>
            <a:ext uri="{FF2B5EF4-FFF2-40B4-BE49-F238E27FC236}">
              <a16:creationId xmlns:a16="http://schemas.microsoft.com/office/drawing/2014/main" id="{3BDF83D6-C616-47A8-BCB0-66A1D68E23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 name="Text Box 79">
          <a:extLst>
            <a:ext uri="{FF2B5EF4-FFF2-40B4-BE49-F238E27FC236}">
              <a16:creationId xmlns:a16="http://schemas.microsoft.com/office/drawing/2014/main" id="{221B90C0-2589-4515-9F98-4BFDB9DD21B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 name="Text Box 80">
          <a:extLst>
            <a:ext uri="{FF2B5EF4-FFF2-40B4-BE49-F238E27FC236}">
              <a16:creationId xmlns:a16="http://schemas.microsoft.com/office/drawing/2014/main" id="{EB34E06C-466B-496D-85E7-5B798F58ED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 name="Text Box 81">
          <a:extLst>
            <a:ext uri="{FF2B5EF4-FFF2-40B4-BE49-F238E27FC236}">
              <a16:creationId xmlns:a16="http://schemas.microsoft.com/office/drawing/2014/main" id="{BE856DB2-C13A-4E58-8F2F-04D82D2BF7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 name="Text Box 82">
          <a:extLst>
            <a:ext uri="{FF2B5EF4-FFF2-40B4-BE49-F238E27FC236}">
              <a16:creationId xmlns:a16="http://schemas.microsoft.com/office/drawing/2014/main" id="{611448B9-B5B5-4DAE-A43C-C0AF85BE63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 name="Text Box 83">
          <a:extLst>
            <a:ext uri="{FF2B5EF4-FFF2-40B4-BE49-F238E27FC236}">
              <a16:creationId xmlns:a16="http://schemas.microsoft.com/office/drawing/2014/main" id="{5FA68819-804F-4559-AA5D-9BA1C15BCC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 name="Text Box 84">
          <a:extLst>
            <a:ext uri="{FF2B5EF4-FFF2-40B4-BE49-F238E27FC236}">
              <a16:creationId xmlns:a16="http://schemas.microsoft.com/office/drawing/2014/main" id="{E56A35EE-B61F-40C9-8C40-CCDA9D79F4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 name="Text Box 85">
          <a:extLst>
            <a:ext uri="{FF2B5EF4-FFF2-40B4-BE49-F238E27FC236}">
              <a16:creationId xmlns:a16="http://schemas.microsoft.com/office/drawing/2014/main" id="{A6625E96-5BE1-4988-8092-CE1A62CD90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 name="Text Box 86">
          <a:extLst>
            <a:ext uri="{FF2B5EF4-FFF2-40B4-BE49-F238E27FC236}">
              <a16:creationId xmlns:a16="http://schemas.microsoft.com/office/drawing/2014/main" id="{A51FE1B0-2335-4466-90FD-E8661F415C4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 name="Text Box 87">
          <a:extLst>
            <a:ext uri="{FF2B5EF4-FFF2-40B4-BE49-F238E27FC236}">
              <a16:creationId xmlns:a16="http://schemas.microsoft.com/office/drawing/2014/main" id="{7C0E98D0-7052-47EF-B96C-093106F5B0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 name="Text Box 88">
          <a:extLst>
            <a:ext uri="{FF2B5EF4-FFF2-40B4-BE49-F238E27FC236}">
              <a16:creationId xmlns:a16="http://schemas.microsoft.com/office/drawing/2014/main" id="{6003E918-B315-483D-B738-61EB129D00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 name="Text Box 89">
          <a:extLst>
            <a:ext uri="{FF2B5EF4-FFF2-40B4-BE49-F238E27FC236}">
              <a16:creationId xmlns:a16="http://schemas.microsoft.com/office/drawing/2014/main" id="{9434A758-4691-4F3D-A21D-0EA42FB76E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 name="Text Box 90">
          <a:extLst>
            <a:ext uri="{FF2B5EF4-FFF2-40B4-BE49-F238E27FC236}">
              <a16:creationId xmlns:a16="http://schemas.microsoft.com/office/drawing/2014/main" id="{E7F058FA-28A1-4A39-ABA4-F34FD140D6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 name="Text Box 91">
          <a:extLst>
            <a:ext uri="{FF2B5EF4-FFF2-40B4-BE49-F238E27FC236}">
              <a16:creationId xmlns:a16="http://schemas.microsoft.com/office/drawing/2014/main" id="{A5A34CB8-2F63-4B25-9657-D8488A0AE9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 name="Text Box 92">
          <a:extLst>
            <a:ext uri="{FF2B5EF4-FFF2-40B4-BE49-F238E27FC236}">
              <a16:creationId xmlns:a16="http://schemas.microsoft.com/office/drawing/2014/main" id="{134D1CDE-8B62-4511-A5DD-2D299DE313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 name="Text Box 26">
          <a:extLst>
            <a:ext uri="{FF2B5EF4-FFF2-40B4-BE49-F238E27FC236}">
              <a16:creationId xmlns:a16="http://schemas.microsoft.com/office/drawing/2014/main" id="{14BDEC0B-B821-4764-A191-71FB1D450A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 name="Text Box 27">
          <a:extLst>
            <a:ext uri="{FF2B5EF4-FFF2-40B4-BE49-F238E27FC236}">
              <a16:creationId xmlns:a16="http://schemas.microsoft.com/office/drawing/2014/main" id="{9407AE73-3322-4235-BE4F-AF5507D362F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 name="Text Box 28">
          <a:extLst>
            <a:ext uri="{FF2B5EF4-FFF2-40B4-BE49-F238E27FC236}">
              <a16:creationId xmlns:a16="http://schemas.microsoft.com/office/drawing/2014/main" id="{11845319-E931-4452-9C9D-0509C98F97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 name="Text Box 29">
          <a:extLst>
            <a:ext uri="{FF2B5EF4-FFF2-40B4-BE49-F238E27FC236}">
              <a16:creationId xmlns:a16="http://schemas.microsoft.com/office/drawing/2014/main" id="{977B28B2-BA0F-4966-9AD4-73B70AF9870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 name="Text Box 30">
          <a:extLst>
            <a:ext uri="{FF2B5EF4-FFF2-40B4-BE49-F238E27FC236}">
              <a16:creationId xmlns:a16="http://schemas.microsoft.com/office/drawing/2014/main" id="{B2F886EE-10E9-444A-ABB1-989D207693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 name="Text Box 31">
          <a:extLst>
            <a:ext uri="{FF2B5EF4-FFF2-40B4-BE49-F238E27FC236}">
              <a16:creationId xmlns:a16="http://schemas.microsoft.com/office/drawing/2014/main" id="{C6F01E0E-5744-4238-9D92-7567BA0989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 name="Text Box 32">
          <a:extLst>
            <a:ext uri="{FF2B5EF4-FFF2-40B4-BE49-F238E27FC236}">
              <a16:creationId xmlns:a16="http://schemas.microsoft.com/office/drawing/2014/main" id="{C0C00BB2-362C-4437-A93D-5DF768756A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 name="Text Box 33">
          <a:extLst>
            <a:ext uri="{FF2B5EF4-FFF2-40B4-BE49-F238E27FC236}">
              <a16:creationId xmlns:a16="http://schemas.microsoft.com/office/drawing/2014/main" id="{7D8C329E-3B42-4B5D-94CF-9A05BC3BAA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 name="Text Box 34">
          <a:extLst>
            <a:ext uri="{FF2B5EF4-FFF2-40B4-BE49-F238E27FC236}">
              <a16:creationId xmlns:a16="http://schemas.microsoft.com/office/drawing/2014/main" id="{DC3CED28-AAFD-4720-B5AE-3A4B9748EB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 name="Text Box 35">
          <a:extLst>
            <a:ext uri="{FF2B5EF4-FFF2-40B4-BE49-F238E27FC236}">
              <a16:creationId xmlns:a16="http://schemas.microsoft.com/office/drawing/2014/main" id="{662C83CD-023D-4F76-A84B-17D98449628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 name="Text Box 36">
          <a:extLst>
            <a:ext uri="{FF2B5EF4-FFF2-40B4-BE49-F238E27FC236}">
              <a16:creationId xmlns:a16="http://schemas.microsoft.com/office/drawing/2014/main" id="{7B60B9B6-29CE-4114-8F34-3722C8782E2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 name="Text Box 37">
          <a:extLst>
            <a:ext uri="{FF2B5EF4-FFF2-40B4-BE49-F238E27FC236}">
              <a16:creationId xmlns:a16="http://schemas.microsoft.com/office/drawing/2014/main" id="{1D395E44-41D9-4061-8832-7D4B96AF112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 name="Text Box 38">
          <a:extLst>
            <a:ext uri="{FF2B5EF4-FFF2-40B4-BE49-F238E27FC236}">
              <a16:creationId xmlns:a16="http://schemas.microsoft.com/office/drawing/2014/main" id="{70BB7C09-87DA-4F85-8321-15954ED6582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 name="Text Box 39">
          <a:extLst>
            <a:ext uri="{FF2B5EF4-FFF2-40B4-BE49-F238E27FC236}">
              <a16:creationId xmlns:a16="http://schemas.microsoft.com/office/drawing/2014/main" id="{E0736C99-6CAE-44AB-9914-3655F68700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 name="Text Box 40">
          <a:extLst>
            <a:ext uri="{FF2B5EF4-FFF2-40B4-BE49-F238E27FC236}">
              <a16:creationId xmlns:a16="http://schemas.microsoft.com/office/drawing/2014/main" id="{593A835C-A259-441F-825E-A670EFAC0C2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 name="Text Box 41">
          <a:extLst>
            <a:ext uri="{FF2B5EF4-FFF2-40B4-BE49-F238E27FC236}">
              <a16:creationId xmlns:a16="http://schemas.microsoft.com/office/drawing/2014/main" id="{45017D54-0F08-498A-A1AA-72057705CD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 name="Text Box 42">
          <a:extLst>
            <a:ext uri="{FF2B5EF4-FFF2-40B4-BE49-F238E27FC236}">
              <a16:creationId xmlns:a16="http://schemas.microsoft.com/office/drawing/2014/main" id="{197DB614-823A-4D4B-9AEC-E1D07527E8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 name="Text Box 43">
          <a:extLst>
            <a:ext uri="{FF2B5EF4-FFF2-40B4-BE49-F238E27FC236}">
              <a16:creationId xmlns:a16="http://schemas.microsoft.com/office/drawing/2014/main" id="{AA92EC5F-D77C-4749-A4AF-E191A9C2FE9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 name="Text Box 44">
          <a:extLst>
            <a:ext uri="{FF2B5EF4-FFF2-40B4-BE49-F238E27FC236}">
              <a16:creationId xmlns:a16="http://schemas.microsoft.com/office/drawing/2014/main" id="{FBAB4DD7-BDEF-4CD3-8A0D-E3464563F1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 name="Text Box 45">
          <a:extLst>
            <a:ext uri="{FF2B5EF4-FFF2-40B4-BE49-F238E27FC236}">
              <a16:creationId xmlns:a16="http://schemas.microsoft.com/office/drawing/2014/main" id="{8A4FD998-484D-45C1-AC01-887BD84DCA5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 name="Text Box 46">
          <a:extLst>
            <a:ext uri="{FF2B5EF4-FFF2-40B4-BE49-F238E27FC236}">
              <a16:creationId xmlns:a16="http://schemas.microsoft.com/office/drawing/2014/main" id="{6B70CE38-779B-4F3C-B610-660AF3684C9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 name="Text Box 47">
          <a:extLst>
            <a:ext uri="{FF2B5EF4-FFF2-40B4-BE49-F238E27FC236}">
              <a16:creationId xmlns:a16="http://schemas.microsoft.com/office/drawing/2014/main" id="{E0DCE6D3-027F-4EF9-AA41-83F70E98726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 name="Text Box 49">
          <a:extLst>
            <a:ext uri="{FF2B5EF4-FFF2-40B4-BE49-F238E27FC236}">
              <a16:creationId xmlns:a16="http://schemas.microsoft.com/office/drawing/2014/main" id="{D96B4959-49E3-49D7-AA05-BC7F9CAF90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 name="Text Box 50">
          <a:extLst>
            <a:ext uri="{FF2B5EF4-FFF2-40B4-BE49-F238E27FC236}">
              <a16:creationId xmlns:a16="http://schemas.microsoft.com/office/drawing/2014/main" id="{EFBC542A-5824-438C-BD3A-D25EAD129C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 name="Text Box 51">
          <a:extLst>
            <a:ext uri="{FF2B5EF4-FFF2-40B4-BE49-F238E27FC236}">
              <a16:creationId xmlns:a16="http://schemas.microsoft.com/office/drawing/2014/main" id="{3422504C-24BE-4150-8243-4A4B4C644A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 name="Text Box 52">
          <a:extLst>
            <a:ext uri="{FF2B5EF4-FFF2-40B4-BE49-F238E27FC236}">
              <a16:creationId xmlns:a16="http://schemas.microsoft.com/office/drawing/2014/main" id="{67F8E034-5DDB-4AE7-BEFC-3E77337616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 name="Text Box 53">
          <a:extLst>
            <a:ext uri="{FF2B5EF4-FFF2-40B4-BE49-F238E27FC236}">
              <a16:creationId xmlns:a16="http://schemas.microsoft.com/office/drawing/2014/main" id="{7AB31F34-9780-4608-B143-ED370DF2FC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 name="Text Box 54">
          <a:extLst>
            <a:ext uri="{FF2B5EF4-FFF2-40B4-BE49-F238E27FC236}">
              <a16:creationId xmlns:a16="http://schemas.microsoft.com/office/drawing/2014/main" id="{F4EAA162-3836-47D1-B4B1-A87A1360D3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 name="Text Box 55">
          <a:extLst>
            <a:ext uri="{FF2B5EF4-FFF2-40B4-BE49-F238E27FC236}">
              <a16:creationId xmlns:a16="http://schemas.microsoft.com/office/drawing/2014/main" id="{98E72B50-12B6-4B2F-A708-6BA90D00E7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 name="Text Box 56">
          <a:extLst>
            <a:ext uri="{FF2B5EF4-FFF2-40B4-BE49-F238E27FC236}">
              <a16:creationId xmlns:a16="http://schemas.microsoft.com/office/drawing/2014/main" id="{C9651971-A69C-4D4D-B5CC-3F193D1DD77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 name="Text Box 57">
          <a:extLst>
            <a:ext uri="{FF2B5EF4-FFF2-40B4-BE49-F238E27FC236}">
              <a16:creationId xmlns:a16="http://schemas.microsoft.com/office/drawing/2014/main" id="{F32F9C94-60D2-409A-A7BB-7B1F2A2F26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 name="Text Box 58">
          <a:extLst>
            <a:ext uri="{FF2B5EF4-FFF2-40B4-BE49-F238E27FC236}">
              <a16:creationId xmlns:a16="http://schemas.microsoft.com/office/drawing/2014/main" id="{B2967026-E27E-41F4-A0F0-84EB340128A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 name="Text Box 59">
          <a:extLst>
            <a:ext uri="{FF2B5EF4-FFF2-40B4-BE49-F238E27FC236}">
              <a16:creationId xmlns:a16="http://schemas.microsoft.com/office/drawing/2014/main" id="{24F11773-A0C3-4C8D-AC0A-8728EA20FF2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 name="Text Box 60">
          <a:extLst>
            <a:ext uri="{FF2B5EF4-FFF2-40B4-BE49-F238E27FC236}">
              <a16:creationId xmlns:a16="http://schemas.microsoft.com/office/drawing/2014/main" id="{3786E805-D373-40B7-8042-7A3B0E0D6D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 name="Text Box 61">
          <a:extLst>
            <a:ext uri="{FF2B5EF4-FFF2-40B4-BE49-F238E27FC236}">
              <a16:creationId xmlns:a16="http://schemas.microsoft.com/office/drawing/2014/main" id="{3DB94511-987C-45A5-9AD6-651B3C7849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 name="Text Box 62">
          <a:extLst>
            <a:ext uri="{FF2B5EF4-FFF2-40B4-BE49-F238E27FC236}">
              <a16:creationId xmlns:a16="http://schemas.microsoft.com/office/drawing/2014/main" id="{8303BF34-2D2F-460A-85E6-B092227477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 name="Text Box 63">
          <a:extLst>
            <a:ext uri="{FF2B5EF4-FFF2-40B4-BE49-F238E27FC236}">
              <a16:creationId xmlns:a16="http://schemas.microsoft.com/office/drawing/2014/main" id="{D5365C45-77F8-4040-B4E0-8FB48CCD9CE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 name="Text Box 64">
          <a:extLst>
            <a:ext uri="{FF2B5EF4-FFF2-40B4-BE49-F238E27FC236}">
              <a16:creationId xmlns:a16="http://schemas.microsoft.com/office/drawing/2014/main" id="{2B397A85-AA80-46B6-9DE3-1A10844172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 name="Text Box 65">
          <a:extLst>
            <a:ext uri="{FF2B5EF4-FFF2-40B4-BE49-F238E27FC236}">
              <a16:creationId xmlns:a16="http://schemas.microsoft.com/office/drawing/2014/main" id="{57AC8A32-B7FB-4E67-B0D8-A947E59174A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 name="Text Box 66">
          <a:extLst>
            <a:ext uri="{FF2B5EF4-FFF2-40B4-BE49-F238E27FC236}">
              <a16:creationId xmlns:a16="http://schemas.microsoft.com/office/drawing/2014/main" id="{98747960-D2CB-488A-8FE4-89ADFAAB08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4" name="Text Box 67">
          <a:extLst>
            <a:ext uri="{FF2B5EF4-FFF2-40B4-BE49-F238E27FC236}">
              <a16:creationId xmlns:a16="http://schemas.microsoft.com/office/drawing/2014/main" id="{DF24E552-5851-4D17-9BB9-1978AE07895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5" name="Text Box 68">
          <a:extLst>
            <a:ext uri="{FF2B5EF4-FFF2-40B4-BE49-F238E27FC236}">
              <a16:creationId xmlns:a16="http://schemas.microsoft.com/office/drawing/2014/main" id="{0BCA8414-E9EC-4E69-9BE7-10BFC85967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6" name="Text Box 69">
          <a:extLst>
            <a:ext uri="{FF2B5EF4-FFF2-40B4-BE49-F238E27FC236}">
              <a16:creationId xmlns:a16="http://schemas.microsoft.com/office/drawing/2014/main" id="{C8846039-C159-4E58-B352-FCF0B98B7C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7" name="Text Box 70">
          <a:extLst>
            <a:ext uri="{FF2B5EF4-FFF2-40B4-BE49-F238E27FC236}">
              <a16:creationId xmlns:a16="http://schemas.microsoft.com/office/drawing/2014/main" id="{837E5A95-8408-4939-A2B0-FA432741E9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8" name="Text Box 71">
          <a:extLst>
            <a:ext uri="{FF2B5EF4-FFF2-40B4-BE49-F238E27FC236}">
              <a16:creationId xmlns:a16="http://schemas.microsoft.com/office/drawing/2014/main" id="{B8C27BAC-E50A-4DB1-8065-9440E8C44B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9" name="Text Box 72">
          <a:extLst>
            <a:ext uri="{FF2B5EF4-FFF2-40B4-BE49-F238E27FC236}">
              <a16:creationId xmlns:a16="http://schemas.microsoft.com/office/drawing/2014/main" id="{C9062DDF-EF44-4F50-B9B8-4C661A619A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0" name="Text Box 73">
          <a:extLst>
            <a:ext uri="{FF2B5EF4-FFF2-40B4-BE49-F238E27FC236}">
              <a16:creationId xmlns:a16="http://schemas.microsoft.com/office/drawing/2014/main" id="{6766BA24-15B7-4233-86BD-21E5E1A757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1" name="Text Box 74">
          <a:extLst>
            <a:ext uri="{FF2B5EF4-FFF2-40B4-BE49-F238E27FC236}">
              <a16:creationId xmlns:a16="http://schemas.microsoft.com/office/drawing/2014/main" id="{A189B1E6-8FDB-46C2-8836-1932B80313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2" name="Text Box 75">
          <a:extLst>
            <a:ext uri="{FF2B5EF4-FFF2-40B4-BE49-F238E27FC236}">
              <a16:creationId xmlns:a16="http://schemas.microsoft.com/office/drawing/2014/main" id="{F7BE1C1A-FDCC-4593-8231-29EB28EF87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3" name="Text Box 76">
          <a:extLst>
            <a:ext uri="{FF2B5EF4-FFF2-40B4-BE49-F238E27FC236}">
              <a16:creationId xmlns:a16="http://schemas.microsoft.com/office/drawing/2014/main" id="{909EAA4C-74DA-4083-AD89-87A7542CD27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4" name="Text Box 77">
          <a:extLst>
            <a:ext uri="{FF2B5EF4-FFF2-40B4-BE49-F238E27FC236}">
              <a16:creationId xmlns:a16="http://schemas.microsoft.com/office/drawing/2014/main" id="{A988B5A5-2F52-4312-B329-8E8198EA673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5" name="Text Box 78">
          <a:extLst>
            <a:ext uri="{FF2B5EF4-FFF2-40B4-BE49-F238E27FC236}">
              <a16:creationId xmlns:a16="http://schemas.microsoft.com/office/drawing/2014/main" id="{0499BA92-9143-448D-B649-F8B2AFE3F41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6" name="Text Box 79">
          <a:extLst>
            <a:ext uri="{FF2B5EF4-FFF2-40B4-BE49-F238E27FC236}">
              <a16:creationId xmlns:a16="http://schemas.microsoft.com/office/drawing/2014/main" id="{75609AA7-F95D-4887-81E1-50AE9ECDF49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7" name="Text Box 80">
          <a:extLst>
            <a:ext uri="{FF2B5EF4-FFF2-40B4-BE49-F238E27FC236}">
              <a16:creationId xmlns:a16="http://schemas.microsoft.com/office/drawing/2014/main" id="{DC28FDD4-3C2D-4593-A4B6-F5726614A2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8" name="Text Box 81">
          <a:extLst>
            <a:ext uri="{FF2B5EF4-FFF2-40B4-BE49-F238E27FC236}">
              <a16:creationId xmlns:a16="http://schemas.microsoft.com/office/drawing/2014/main" id="{5EB97920-673E-404C-A46A-886A81CD48E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49" name="Text Box 82">
          <a:extLst>
            <a:ext uri="{FF2B5EF4-FFF2-40B4-BE49-F238E27FC236}">
              <a16:creationId xmlns:a16="http://schemas.microsoft.com/office/drawing/2014/main" id="{D46FE4D3-9905-4B31-B729-02865AEC6B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0" name="Text Box 83">
          <a:extLst>
            <a:ext uri="{FF2B5EF4-FFF2-40B4-BE49-F238E27FC236}">
              <a16:creationId xmlns:a16="http://schemas.microsoft.com/office/drawing/2014/main" id="{828BC47C-C708-4B4D-90B0-60E095F88E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1" name="Text Box 84">
          <a:extLst>
            <a:ext uri="{FF2B5EF4-FFF2-40B4-BE49-F238E27FC236}">
              <a16:creationId xmlns:a16="http://schemas.microsoft.com/office/drawing/2014/main" id="{D88C98FF-CE75-49CA-9BA7-8BB8D56F057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2" name="Text Box 85">
          <a:extLst>
            <a:ext uri="{FF2B5EF4-FFF2-40B4-BE49-F238E27FC236}">
              <a16:creationId xmlns:a16="http://schemas.microsoft.com/office/drawing/2014/main" id="{38328B15-BCF6-44D6-A343-4D7CD81300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3" name="Text Box 86">
          <a:extLst>
            <a:ext uri="{FF2B5EF4-FFF2-40B4-BE49-F238E27FC236}">
              <a16:creationId xmlns:a16="http://schemas.microsoft.com/office/drawing/2014/main" id="{C1A20BA9-EE7D-4B38-9A3F-1EC84F493D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4" name="Text Box 87">
          <a:extLst>
            <a:ext uri="{FF2B5EF4-FFF2-40B4-BE49-F238E27FC236}">
              <a16:creationId xmlns:a16="http://schemas.microsoft.com/office/drawing/2014/main" id="{D61CE3C2-477C-4B2E-8FE5-1B27BED67F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5" name="Text Box 88">
          <a:extLst>
            <a:ext uri="{FF2B5EF4-FFF2-40B4-BE49-F238E27FC236}">
              <a16:creationId xmlns:a16="http://schemas.microsoft.com/office/drawing/2014/main" id="{DDA53241-B2C7-47DF-AA87-2CAEF5CF2ED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6" name="Text Box 89">
          <a:extLst>
            <a:ext uri="{FF2B5EF4-FFF2-40B4-BE49-F238E27FC236}">
              <a16:creationId xmlns:a16="http://schemas.microsoft.com/office/drawing/2014/main" id="{6EFD1A4D-C099-47BD-9F7A-DDB3CAD86B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7" name="Text Box 90">
          <a:extLst>
            <a:ext uri="{FF2B5EF4-FFF2-40B4-BE49-F238E27FC236}">
              <a16:creationId xmlns:a16="http://schemas.microsoft.com/office/drawing/2014/main" id="{65F73B40-ED6D-4A39-80B7-8AE43C5294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8" name="Text Box 91">
          <a:extLst>
            <a:ext uri="{FF2B5EF4-FFF2-40B4-BE49-F238E27FC236}">
              <a16:creationId xmlns:a16="http://schemas.microsoft.com/office/drawing/2014/main" id="{06E04DD2-C740-4C71-A622-170AB11089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59" name="Text Box 92">
          <a:extLst>
            <a:ext uri="{FF2B5EF4-FFF2-40B4-BE49-F238E27FC236}">
              <a16:creationId xmlns:a16="http://schemas.microsoft.com/office/drawing/2014/main" id="{00503F29-5720-431B-9F8B-997478E9B3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0" name="Text Box 26">
          <a:extLst>
            <a:ext uri="{FF2B5EF4-FFF2-40B4-BE49-F238E27FC236}">
              <a16:creationId xmlns:a16="http://schemas.microsoft.com/office/drawing/2014/main" id="{0CF92C02-B773-453E-B031-DBDE8AD6CF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1" name="Text Box 27">
          <a:extLst>
            <a:ext uri="{FF2B5EF4-FFF2-40B4-BE49-F238E27FC236}">
              <a16:creationId xmlns:a16="http://schemas.microsoft.com/office/drawing/2014/main" id="{8370F97A-D39F-49F4-80A3-B61E564DB52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2" name="Text Box 28">
          <a:extLst>
            <a:ext uri="{FF2B5EF4-FFF2-40B4-BE49-F238E27FC236}">
              <a16:creationId xmlns:a16="http://schemas.microsoft.com/office/drawing/2014/main" id="{633AC6F9-AF7D-4F5F-96D5-C684221214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3" name="Text Box 29">
          <a:extLst>
            <a:ext uri="{FF2B5EF4-FFF2-40B4-BE49-F238E27FC236}">
              <a16:creationId xmlns:a16="http://schemas.microsoft.com/office/drawing/2014/main" id="{0EA5D17B-002D-496D-AECE-81DB7A80401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4" name="Text Box 30">
          <a:extLst>
            <a:ext uri="{FF2B5EF4-FFF2-40B4-BE49-F238E27FC236}">
              <a16:creationId xmlns:a16="http://schemas.microsoft.com/office/drawing/2014/main" id="{E51360DB-1F32-4C75-97E2-3B38ACA1F1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5" name="Text Box 31">
          <a:extLst>
            <a:ext uri="{FF2B5EF4-FFF2-40B4-BE49-F238E27FC236}">
              <a16:creationId xmlns:a16="http://schemas.microsoft.com/office/drawing/2014/main" id="{AEA8C46E-BDA7-4498-A4C5-D749B56F7E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6" name="Text Box 32">
          <a:extLst>
            <a:ext uri="{FF2B5EF4-FFF2-40B4-BE49-F238E27FC236}">
              <a16:creationId xmlns:a16="http://schemas.microsoft.com/office/drawing/2014/main" id="{4D2E91B1-0874-4ACB-A060-14A6D47D40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7" name="Text Box 33">
          <a:extLst>
            <a:ext uri="{FF2B5EF4-FFF2-40B4-BE49-F238E27FC236}">
              <a16:creationId xmlns:a16="http://schemas.microsoft.com/office/drawing/2014/main" id="{CA16F329-FA47-4180-A0EB-E0B2631998C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8" name="Text Box 34">
          <a:extLst>
            <a:ext uri="{FF2B5EF4-FFF2-40B4-BE49-F238E27FC236}">
              <a16:creationId xmlns:a16="http://schemas.microsoft.com/office/drawing/2014/main" id="{FE912D2F-5552-440E-911E-11A953CD31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69" name="Text Box 35">
          <a:extLst>
            <a:ext uri="{FF2B5EF4-FFF2-40B4-BE49-F238E27FC236}">
              <a16:creationId xmlns:a16="http://schemas.microsoft.com/office/drawing/2014/main" id="{BCA92F32-2C00-4AB8-9B02-D786D0E412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0" name="Text Box 36">
          <a:extLst>
            <a:ext uri="{FF2B5EF4-FFF2-40B4-BE49-F238E27FC236}">
              <a16:creationId xmlns:a16="http://schemas.microsoft.com/office/drawing/2014/main" id="{9E0722DB-CF67-457D-AC53-180A5B4710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1" name="Text Box 37">
          <a:extLst>
            <a:ext uri="{FF2B5EF4-FFF2-40B4-BE49-F238E27FC236}">
              <a16:creationId xmlns:a16="http://schemas.microsoft.com/office/drawing/2014/main" id="{B08945AF-E8FA-4477-A9BB-284F5B682F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2" name="Text Box 38">
          <a:extLst>
            <a:ext uri="{FF2B5EF4-FFF2-40B4-BE49-F238E27FC236}">
              <a16:creationId xmlns:a16="http://schemas.microsoft.com/office/drawing/2014/main" id="{A8912A4E-1E38-4816-967F-C8BAE7E3F7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3" name="Text Box 39">
          <a:extLst>
            <a:ext uri="{FF2B5EF4-FFF2-40B4-BE49-F238E27FC236}">
              <a16:creationId xmlns:a16="http://schemas.microsoft.com/office/drawing/2014/main" id="{D6D0CE63-ED36-4D8A-A742-91308037B5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4" name="Text Box 40">
          <a:extLst>
            <a:ext uri="{FF2B5EF4-FFF2-40B4-BE49-F238E27FC236}">
              <a16:creationId xmlns:a16="http://schemas.microsoft.com/office/drawing/2014/main" id="{EBEE0DAF-E486-4FFE-9038-E5C20DE7EB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5" name="Text Box 41">
          <a:extLst>
            <a:ext uri="{FF2B5EF4-FFF2-40B4-BE49-F238E27FC236}">
              <a16:creationId xmlns:a16="http://schemas.microsoft.com/office/drawing/2014/main" id="{957A9A05-34C9-4356-AA1F-A0BA389153B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6" name="Text Box 42">
          <a:extLst>
            <a:ext uri="{FF2B5EF4-FFF2-40B4-BE49-F238E27FC236}">
              <a16:creationId xmlns:a16="http://schemas.microsoft.com/office/drawing/2014/main" id="{120339CD-32F1-462E-9A14-A1A6DD6DD8F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7" name="Text Box 43">
          <a:extLst>
            <a:ext uri="{FF2B5EF4-FFF2-40B4-BE49-F238E27FC236}">
              <a16:creationId xmlns:a16="http://schemas.microsoft.com/office/drawing/2014/main" id="{EE141D9F-3B30-4D3F-91C2-CF3311682C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8" name="Text Box 44">
          <a:extLst>
            <a:ext uri="{FF2B5EF4-FFF2-40B4-BE49-F238E27FC236}">
              <a16:creationId xmlns:a16="http://schemas.microsoft.com/office/drawing/2014/main" id="{AC8C4398-FAA9-45A3-89FE-75B48D7C42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79" name="Text Box 45">
          <a:extLst>
            <a:ext uri="{FF2B5EF4-FFF2-40B4-BE49-F238E27FC236}">
              <a16:creationId xmlns:a16="http://schemas.microsoft.com/office/drawing/2014/main" id="{EAC8A561-3D39-4F91-822F-F6044A3B87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0" name="Text Box 46">
          <a:extLst>
            <a:ext uri="{FF2B5EF4-FFF2-40B4-BE49-F238E27FC236}">
              <a16:creationId xmlns:a16="http://schemas.microsoft.com/office/drawing/2014/main" id="{E7EC81A7-CDC6-4464-9436-32AF2F8E2D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1" name="Text Box 47">
          <a:extLst>
            <a:ext uri="{FF2B5EF4-FFF2-40B4-BE49-F238E27FC236}">
              <a16:creationId xmlns:a16="http://schemas.microsoft.com/office/drawing/2014/main" id="{14A9A9D6-E4DF-4877-A7EB-08D62788AAA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2" name="Text Box 49">
          <a:extLst>
            <a:ext uri="{FF2B5EF4-FFF2-40B4-BE49-F238E27FC236}">
              <a16:creationId xmlns:a16="http://schemas.microsoft.com/office/drawing/2014/main" id="{B6933FD8-5FE1-4221-8D35-034B7C306B5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3" name="Text Box 50">
          <a:extLst>
            <a:ext uri="{FF2B5EF4-FFF2-40B4-BE49-F238E27FC236}">
              <a16:creationId xmlns:a16="http://schemas.microsoft.com/office/drawing/2014/main" id="{25C9705D-941F-4669-BE3C-F0E5F852B2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4" name="Text Box 51">
          <a:extLst>
            <a:ext uri="{FF2B5EF4-FFF2-40B4-BE49-F238E27FC236}">
              <a16:creationId xmlns:a16="http://schemas.microsoft.com/office/drawing/2014/main" id="{D1B373A4-7804-4159-8926-4A3E88265D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5" name="Text Box 52">
          <a:extLst>
            <a:ext uri="{FF2B5EF4-FFF2-40B4-BE49-F238E27FC236}">
              <a16:creationId xmlns:a16="http://schemas.microsoft.com/office/drawing/2014/main" id="{51C40F30-AC43-4EAD-A005-38C8C9D0863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6" name="Text Box 53">
          <a:extLst>
            <a:ext uri="{FF2B5EF4-FFF2-40B4-BE49-F238E27FC236}">
              <a16:creationId xmlns:a16="http://schemas.microsoft.com/office/drawing/2014/main" id="{0E6802FE-778F-4D50-9CEF-7847D3BEF5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7" name="Text Box 54">
          <a:extLst>
            <a:ext uri="{FF2B5EF4-FFF2-40B4-BE49-F238E27FC236}">
              <a16:creationId xmlns:a16="http://schemas.microsoft.com/office/drawing/2014/main" id="{652C0D73-9CE7-4603-A642-B3929C9E8C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8" name="Text Box 55">
          <a:extLst>
            <a:ext uri="{FF2B5EF4-FFF2-40B4-BE49-F238E27FC236}">
              <a16:creationId xmlns:a16="http://schemas.microsoft.com/office/drawing/2014/main" id="{FD23895A-8529-463A-BF8A-BD81EA0605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89" name="Text Box 56">
          <a:extLst>
            <a:ext uri="{FF2B5EF4-FFF2-40B4-BE49-F238E27FC236}">
              <a16:creationId xmlns:a16="http://schemas.microsoft.com/office/drawing/2014/main" id="{8E42C9B7-F4A7-43F1-90D6-B0143E579C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0" name="Text Box 57">
          <a:extLst>
            <a:ext uri="{FF2B5EF4-FFF2-40B4-BE49-F238E27FC236}">
              <a16:creationId xmlns:a16="http://schemas.microsoft.com/office/drawing/2014/main" id="{9F6CB313-3306-4F7C-817E-A85A7A7E0F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1" name="Text Box 58">
          <a:extLst>
            <a:ext uri="{FF2B5EF4-FFF2-40B4-BE49-F238E27FC236}">
              <a16:creationId xmlns:a16="http://schemas.microsoft.com/office/drawing/2014/main" id="{5E43C44D-1957-4C8C-A81F-6CF5E14CDD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2" name="Text Box 59">
          <a:extLst>
            <a:ext uri="{FF2B5EF4-FFF2-40B4-BE49-F238E27FC236}">
              <a16:creationId xmlns:a16="http://schemas.microsoft.com/office/drawing/2014/main" id="{F4FDB4AE-E2CC-4AB4-99F6-BD40251DD6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3" name="Text Box 60">
          <a:extLst>
            <a:ext uri="{FF2B5EF4-FFF2-40B4-BE49-F238E27FC236}">
              <a16:creationId xmlns:a16="http://schemas.microsoft.com/office/drawing/2014/main" id="{69CA48ED-F201-44F7-BFD8-8370090461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4" name="Text Box 61">
          <a:extLst>
            <a:ext uri="{FF2B5EF4-FFF2-40B4-BE49-F238E27FC236}">
              <a16:creationId xmlns:a16="http://schemas.microsoft.com/office/drawing/2014/main" id="{889D9CD3-E3D3-48AB-9622-518D160629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5" name="Text Box 62">
          <a:extLst>
            <a:ext uri="{FF2B5EF4-FFF2-40B4-BE49-F238E27FC236}">
              <a16:creationId xmlns:a16="http://schemas.microsoft.com/office/drawing/2014/main" id="{165BB476-4559-471F-9A96-7B446DCFFD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6" name="Text Box 63">
          <a:extLst>
            <a:ext uri="{FF2B5EF4-FFF2-40B4-BE49-F238E27FC236}">
              <a16:creationId xmlns:a16="http://schemas.microsoft.com/office/drawing/2014/main" id="{9E6806BE-35E2-423F-A8E1-BDFFC419B7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7" name="Text Box 64">
          <a:extLst>
            <a:ext uri="{FF2B5EF4-FFF2-40B4-BE49-F238E27FC236}">
              <a16:creationId xmlns:a16="http://schemas.microsoft.com/office/drawing/2014/main" id="{3EDB0633-A1E9-4431-B2F7-D2305644526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8" name="Text Box 65">
          <a:extLst>
            <a:ext uri="{FF2B5EF4-FFF2-40B4-BE49-F238E27FC236}">
              <a16:creationId xmlns:a16="http://schemas.microsoft.com/office/drawing/2014/main" id="{DED01FE1-F089-4B03-AC08-B7826FA68FA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99" name="Text Box 66">
          <a:extLst>
            <a:ext uri="{FF2B5EF4-FFF2-40B4-BE49-F238E27FC236}">
              <a16:creationId xmlns:a16="http://schemas.microsoft.com/office/drawing/2014/main" id="{1D67CA2B-DE58-499C-907B-9F25001C24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0" name="Text Box 67">
          <a:extLst>
            <a:ext uri="{FF2B5EF4-FFF2-40B4-BE49-F238E27FC236}">
              <a16:creationId xmlns:a16="http://schemas.microsoft.com/office/drawing/2014/main" id="{732E2DCD-0DAF-4100-B1A9-DEF86A1776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1" name="Text Box 68">
          <a:extLst>
            <a:ext uri="{FF2B5EF4-FFF2-40B4-BE49-F238E27FC236}">
              <a16:creationId xmlns:a16="http://schemas.microsoft.com/office/drawing/2014/main" id="{629A341D-5640-435D-9717-04A7394DC3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2" name="Text Box 69">
          <a:extLst>
            <a:ext uri="{FF2B5EF4-FFF2-40B4-BE49-F238E27FC236}">
              <a16:creationId xmlns:a16="http://schemas.microsoft.com/office/drawing/2014/main" id="{18E47DDE-726A-46CC-9933-96846616A9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3" name="Text Box 70">
          <a:extLst>
            <a:ext uri="{FF2B5EF4-FFF2-40B4-BE49-F238E27FC236}">
              <a16:creationId xmlns:a16="http://schemas.microsoft.com/office/drawing/2014/main" id="{D9A63969-86F1-4646-9FE5-A771ED5088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4" name="Text Box 71">
          <a:extLst>
            <a:ext uri="{FF2B5EF4-FFF2-40B4-BE49-F238E27FC236}">
              <a16:creationId xmlns:a16="http://schemas.microsoft.com/office/drawing/2014/main" id="{6EA14A6A-A69D-4C8C-948A-EA4EA6C9FA4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5" name="Text Box 72">
          <a:extLst>
            <a:ext uri="{FF2B5EF4-FFF2-40B4-BE49-F238E27FC236}">
              <a16:creationId xmlns:a16="http://schemas.microsoft.com/office/drawing/2014/main" id="{B6D79C26-F2CC-48FB-A081-CE5D1A6F7BC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6" name="Text Box 73">
          <a:extLst>
            <a:ext uri="{FF2B5EF4-FFF2-40B4-BE49-F238E27FC236}">
              <a16:creationId xmlns:a16="http://schemas.microsoft.com/office/drawing/2014/main" id="{CA389565-F942-4FD0-9413-E5839D6AC0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7" name="Text Box 74">
          <a:extLst>
            <a:ext uri="{FF2B5EF4-FFF2-40B4-BE49-F238E27FC236}">
              <a16:creationId xmlns:a16="http://schemas.microsoft.com/office/drawing/2014/main" id="{1303D016-F958-4622-9503-C6041AD8CF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8" name="Text Box 75">
          <a:extLst>
            <a:ext uri="{FF2B5EF4-FFF2-40B4-BE49-F238E27FC236}">
              <a16:creationId xmlns:a16="http://schemas.microsoft.com/office/drawing/2014/main" id="{F06F00C0-A128-4488-BC3B-6DFD4988B5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09" name="Text Box 76">
          <a:extLst>
            <a:ext uri="{FF2B5EF4-FFF2-40B4-BE49-F238E27FC236}">
              <a16:creationId xmlns:a16="http://schemas.microsoft.com/office/drawing/2014/main" id="{A7CEDD3A-71A8-48DE-AA3E-AB478DB314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0" name="Text Box 77">
          <a:extLst>
            <a:ext uri="{FF2B5EF4-FFF2-40B4-BE49-F238E27FC236}">
              <a16:creationId xmlns:a16="http://schemas.microsoft.com/office/drawing/2014/main" id="{55B61A36-3FC0-4A6B-AF59-8BDC4D9A1B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1" name="Text Box 78">
          <a:extLst>
            <a:ext uri="{FF2B5EF4-FFF2-40B4-BE49-F238E27FC236}">
              <a16:creationId xmlns:a16="http://schemas.microsoft.com/office/drawing/2014/main" id="{4A956172-5024-42B3-B9F0-A56DF1AEE90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2" name="Text Box 79">
          <a:extLst>
            <a:ext uri="{FF2B5EF4-FFF2-40B4-BE49-F238E27FC236}">
              <a16:creationId xmlns:a16="http://schemas.microsoft.com/office/drawing/2014/main" id="{0489A55B-BBF9-4C42-8D08-510C7C35CC7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3" name="Text Box 80">
          <a:extLst>
            <a:ext uri="{FF2B5EF4-FFF2-40B4-BE49-F238E27FC236}">
              <a16:creationId xmlns:a16="http://schemas.microsoft.com/office/drawing/2014/main" id="{26B5A1F0-17BE-4F71-BE0B-3A16902754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4" name="Text Box 81">
          <a:extLst>
            <a:ext uri="{FF2B5EF4-FFF2-40B4-BE49-F238E27FC236}">
              <a16:creationId xmlns:a16="http://schemas.microsoft.com/office/drawing/2014/main" id="{C19C8D0A-C9A8-40E2-AC95-1BBBFF3759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5" name="Text Box 82">
          <a:extLst>
            <a:ext uri="{FF2B5EF4-FFF2-40B4-BE49-F238E27FC236}">
              <a16:creationId xmlns:a16="http://schemas.microsoft.com/office/drawing/2014/main" id="{A5642208-9894-4B69-9C6C-3A2A30BB59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6" name="Text Box 83">
          <a:extLst>
            <a:ext uri="{FF2B5EF4-FFF2-40B4-BE49-F238E27FC236}">
              <a16:creationId xmlns:a16="http://schemas.microsoft.com/office/drawing/2014/main" id="{24C5AFB4-1C2A-4B63-A63B-8492565D18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7" name="Text Box 84">
          <a:extLst>
            <a:ext uri="{FF2B5EF4-FFF2-40B4-BE49-F238E27FC236}">
              <a16:creationId xmlns:a16="http://schemas.microsoft.com/office/drawing/2014/main" id="{88ADB5BA-1C72-4CF1-8540-ED6BFEC652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8" name="Text Box 85">
          <a:extLst>
            <a:ext uri="{FF2B5EF4-FFF2-40B4-BE49-F238E27FC236}">
              <a16:creationId xmlns:a16="http://schemas.microsoft.com/office/drawing/2014/main" id="{A0211086-F82D-4B3B-B704-B7933E7FC40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19" name="Text Box 86">
          <a:extLst>
            <a:ext uri="{FF2B5EF4-FFF2-40B4-BE49-F238E27FC236}">
              <a16:creationId xmlns:a16="http://schemas.microsoft.com/office/drawing/2014/main" id="{305482E7-D88E-473D-8432-6854E2B8ED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0" name="Text Box 87">
          <a:extLst>
            <a:ext uri="{FF2B5EF4-FFF2-40B4-BE49-F238E27FC236}">
              <a16:creationId xmlns:a16="http://schemas.microsoft.com/office/drawing/2014/main" id="{6E6F1FF1-508D-48AC-96E4-31DD5BA1BD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1" name="Text Box 88">
          <a:extLst>
            <a:ext uri="{FF2B5EF4-FFF2-40B4-BE49-F238E27FC236}">
              <a16:creationId xmlns:a16="http://schemas.microsoft.com/office/drawing/2014/main" id="{3C5401EE-312A-4517-8BE3-59F3C4C9BE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2" name="Text Box 89">
          <a:extLst>
            <a:ext uri="{FF2B5EF4-FFF2-40B4-BE49-F238E27FC236}">
              <a16:creationId xmlns:a16="http://schemas.microsoft.com/office/drawing/2014/main" id="{185E85A2-E774-4236-B2D3-A9E5480AA8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3" name="Text Box 90">
          <a:extLst>
            <a:ext uri="{FF2B5EF4-FFF2-40B4-BE49-F238E27FC236}">
              <a16:creationId xmlns:a16="http://schemas.microsoft.com/office/drawing/2014/main" id="{01088956-DCB8-45DD-A3A2-81FD15C094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4" name="Text Box 91">
          <a:extLst>
            <a:ext uri="{FF2B5EF4-FFF2-40B4-BE49-F238E27FC236}">
              <a16:creationId xmlns:a16="http://schemas.microsoft.com/office/drawing/2014/main" id="{28721999-D652-43A9-8A80-50AD30A9FFD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5" name="Text Box 92">
          <a:extLst>
            <a:ext uri="{FF2B5EF4-FFF2-40B4-BE49-F238E27FC236}">
              <a16:creationId xmlns:a16="http://schemas.microsoft.com/office/drawing/2014/main" id="{E9231330-969F-4E3B-BB7E-5F6AF6D932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6" name="Text Box 26">
          <a:extLst>
            <a:ext uri="{FF2B5EF4-FFF2-40B4-BE49-F238E27FC236}">
              <a16:creationId xmlns:a16="http://schemas.microsoft.com/office/drawing/2014/main" id="{E84FAACC-92EF-47ED-908F-0C87F8AB37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7" name="Text Box 27">
          <a:extLst>
            <a:ext uri="{FF2B5EF4-FFF2-40B4-BE49-F238E27FC236}">
              <a16:creationId xmlns:a16="http://schemas.microsoft.com/office/drawing/2014/main" id="{DE5EAB84-E4BD-47B4-8CCF-4D2F3A7CFB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8" name="Text Box 28">
          <a:extLst>
            <a:ext uri="{FF2B5EF4-FFF2-40B4-BE49-F238E27FC236}">
              <a16:creationId xmlns:a16="http://schemas.microsoft.com/office/drawing/2014/main" id="{027AA031-A083-43AC-BF12-B732394A7A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29" name="Text Box 29">
          <a:extLst>
            <a:ext uri="{FF2B5EF4-FFF2-40B4-BE49-F238E27FC236}">
              <a16:creationId xmlns:a16="http://schemas.microsoft.com/office/drawing/2014/main" id="{7C9A6309-44F0-4995-AA33-3F43A11301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0" name="Text Box 30">
          <a:extLst>
            <a:ext uri="{FF2B5EF4-FFF2-40B4-BE49-F238E27FC236}">
              <a16:creationId xmlns:a16="http://schemas.microsoft.com/office/drawing/2014/main" id="{3C15D50F-0D6D-45AE-8F5F-3DED56AE56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1" name="Text Box 31">
          <a:extLst>
            <a:ext uri="{FF2B5EF4-FFF2-40B4-BE49-F238E27FC236}">
              <a16:creationId xmlns:a16="http://schemas.microsoft.com/office/drawing/2014/main" id="{E280F0CF-2255-4D03-ACFA-5B3CFCA898C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2" name="Text Box 32">
          <a:extLst>
            <a:ext uri="{FF2B5EF4-FFF2-40B4-BE49-F238E27FC236}">
              <a16:creationId xmlns:a16="http://schemas.microsoft.com/office/drawing/2014/main" id="{6757F25F-6D84-4910-B479-76FB5F9120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3" name="Text Box 33">
          <a:extLst>
            <a:ext uri="{FF2B5EF4-FFF2-40B4-BE49-F238E27FC236}">
              <a16:creationId xmlns:a16="http://schemas.microsoft.com/office/drawing/2014/main" id="{484A8A56-B6B4-4429-8554-A3D2C9F918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4" name="Text Box 34">
          <a:extLst>
            <a:ext uri="{FF2B5EF4-FFF2-40B4-BE49-F238E27FC236}">
              <a16:creationId xmlns:a16="http://schemas.microsoft.com/office/drawing/2014/main" id="{24DD9589-7FDF-4C10-8905-B8AD9867EF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5" name="Text Box 35">
          <a:extLst>
            <a:ext uri="{FF2B5EF4-FFF2-40B4-BE49-F238E27FC236}">
              <a16:creationId xmlns:a16="http://schemas.microsoft.com/office/drawing/2014/main" id="{264497B5-C712-4517-BED7-F6351F0B68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6" name="Text Box 36">
          <a:extLst>
            <a:ext uri="{FF2B5EF4-FFF2-40B4-BE49-F238E27FC236}">
              <a16:creationId xmlns:a16="http://schemas.microsoft.com/office/drawing/2014/main" id="{234993C2-B66F-43CC-B6B1-F5E7C566B76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7" name="Text Box 37">
          <a:extLst>
            <a:ext uri="{FF2B5EF4-FFF2-40B4-BE49-F238E27FC236}">
              <a16:creationId xmlns:a16="http://schemas.microsoft.com/office/drawing/2014/main" id="{B9C918B6-6C6F-424F-9EDE-7B0CE722CD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8" name="Text Box 38">
          <a:extLst>
            <a:ext uri="{FF2B5EF4-FFF2-40B4-BE49-F238E27FC236}">
              <a16:creationId xmlns:a16="http://schemas.microsoft.com/office/drawing/2014/main" id="{657C5770-4A2E-4FDC-A7F6-ECA17D8CEE7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39" name="Text Box 39">
          <a:extLst>
            <a:ext uri="{FF2B5EF4-FFF2-40B4-BE49-F238E27FC236}">
              <a16:creationId xmlns:a16="http://schemas.microsoft.com/office/drawing/2014/main" id="{426D60CE-20C4-46E1-8280-2DA001E6B3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0" name="Text Box 40">
          <a:extLst>
            <a:ext uri="{FF2B5EF4-FFF2-40B4-BE49-F238E27FC236}">
              <a16:creationId xmlns:a16="http://schemas.microsoft.com/office/drawing/2014/main" id="{6EE9420E-23FA-498C-9902-9EB59EC6FC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1" name="Text Box 41">
          <a:extLst>
            <a:ext uri="{FF2B5EF4-FFF2-40B4-BE49-F238E27FC236}">
              <a16:creationId xmlns:a16="http://schemas.microsoft.com/office/drawing/2014/main" id="{00F47F75-5DAB-46B3-A30A-27C8CE3217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2" name="Text Box 42">
          <a:extLst>
            <a:ext uri="{FF2B5EF4-FFF2-40B4-BE49-F238E27FC236}">
              <a16:creationId xmlns:a16="http://schemas.microsoft.com/office/drawing/2014/main" id="{2C888E3A-6826-435E-9347-F6E74D2C24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3" name="Text Box 43">
          <a:extLst>
            <a:ext uri="{FF2B5EF4-FFF2-40B4-BE49-F238E27FC236}">
              <a16:creationId xmlns:a16="http://schemas.microsoft.com/office/drawing/2014/main" id="{76EB5D76-F8D4-4C6D-B825-220893FA1B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4" name="Text Box 44">
          <a:extLst>
            <a:ext uri="{FF2B5EF4-FFF2-40B4-BE49-F238E27FC236}">
              <a16:creationId xmlns:a16="http://schemas.microsoft.com/office/drawing/2014/main" id="{82CBC096-6021-4981-A6F0-06BA98F510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5" name="Text Box 45">
          <a:extLst>
            <a:ext uri="{FF2B5EF4-FFF2-40B4-BE49-F238E27FC236}">
              <a16:creationId xmlns:a16="http://schemas.microsoft.com/office/drawing/2014/main" id="{B77053E7-0520-4B1A-954B-5D37E2BC22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6" name="Text Box 46">
          <a:extLst>
            <a:ext uri="{FF2B5EF4-FFF2-40B4-BE49-F238E27FC236}">
              <a16:creationId xmlns:a16="http://schemas.microsoft.com/office/drawing/2014/main" id="{19D00B4F-BD11-41EB-8784-AE60EDBF9D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7" name="Text Box 47">
          <a:extLst>
            <a:ext uri="{FF2B5EF4-FFF2-40B4-BE49-F238E27FC236}">
              <a16:creationId xmlns:a16="http://schemas.microsoft.com/office/drawing/2014/main" id="{465EF6F7-82E1-4CE4-BA71-97644CB182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8" name="Text Box 49">
          <a:extLst>
            <a:ext uri="{FF2B5EF4-FFF2-40B4-BE49-F238E27FC236}">
              <a16:creationId xmlns:a16="http://schemas.microsoft.com/office/drawing/2014/main" id="{30B03437-1758-4652-B40A-6D1DCF3C60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49" name="Text Box 50">
          <a:extLst>
            <a:ext uri="{FF2B5EF4-FFF2-40B4-BE49-F238E27FC236}">
              <a16:creationId xmlns:a16="http://schemas.microsoft.com/office/drawing/2014/main" id="{9FBAAD56-9D94-4AB2-9E68-49331043E46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0" name="Text Box 51">
          <a:extLst>
            <a:ext uri="{FF2B5EF4-FFF2-40B4-BE49-F238E27FC236}">
              <a16:creationId xmlns:a16="http://schemas.microsoft.com/office/drawing/2014/main" id="{B4FBD2BA-91FA-4428-9AF6-1BCD801DFC7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1" name="Text Box 52">
          <a:extLst>
            <a:ext uri="{FF2B5EF4-FFF2-40B4-BE49-F238E27FC236}">
              <a16:creationId xmlns:a16="http://schemas.microsoft.com/office/drawing/2014/main" id="{222F29ED-36B4-4B38-B65B-45561CA74E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2" name="Text Box 53">
          <a:extLst>
            <a:ext uri="{FF2B5EF4-FFF2-40B4-BE49-F238E27FC236}">
              <a16:creationId xmlns:a16="http://schemas.microsoft.com/office/drawing/2014/main" id="{476674BE-EA06-4FA5-BFE2-91CEE5F278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3" name="Text Box 54">
          <a:extLst>
            <a:ext uri="{FF2B5EF4-FFF2-40B4-BE49-F238E27FC236}">
              <a16:creationId xmlns:a16="http://schemas.microsoft.com/office/drawing/2014/main" id="{11029FB8-3FCD-4F41-8BDE-7AFBBE62C6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4" name="Text Box 55">
          <a:extLst>
            <a:ext uri="{FF2B5EF4-FFF2-40B4-BE49-F238E27FC236}">
              <a16:creationId xmlns:a16="http://schemas.microsoft.com/office/drawing/2014/main" id="{46BBFF1D-4AAE-4F6A-9D9A-F0C3AF5831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5" name="Text Box 56">
          <a:extLst>
            <a:ext uri="{FF2B5EF4-FFF2-40B4-BE49-F238E27FC236}">
              <a16:creationId xmlns:a16="http://schemas.microsoft.com/office/drawing/2014/main" id="{8871A140-8E2E-489E-83C1-E776666874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6" name="Text Box 57">
          <a:extLst>
            <a:ext uri="{FF2B5EF4-FFF2-40B4-BE49-F238E27FC236}">
              <a16:creationId xmlns:a16="http://schemas.microsoft.com/office/drawing/2014/main" id="{0BDE31CF-93AE-4D34-9D74-BBB94E6788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7" name="Text Box 58">
          <a:extLst>
            <a:ext uri="{FF2B5EF4-FFF2-40B4-BE49-F238E27FC236}">
              <a16:creationId xmlns:a16="http://schemas.microsoft.com/office/drawing/2014/main" id="{5202A982-7A2E-4F81-B9DE-24DF4DF773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8" name="Text Box 59">
          <a:extLst>
            <a:ext uri="{FF2B5EF4-FFF2-40B4-BE49-F238E27FC236}">
              <a16:creationId xmlns:a16="http://schemas.microsoft.com/office/drawing/2014/main" id="{45A3E4DB-590F-4229-A5F2-8173F7E5B14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59" name="Text Box 60">
          <a:extLst>
            <a:ext uri="{FF2B5EF4-FFF2-40B4-BE49-F238E27FC236}">
              <a16:creationId xmlns:a16="http://schemas.microsoft.com/office/drawing/2014/main" id="{E5F67069-A429-4F1C-8EFD-D7B6ABA75E2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0" name="Text Box 61">
          <a:extLst>
            <a:ext uri="{FF2B5EF4-FFF2-40B4-BE49-F238E27FC236}">
              <a16:creationId xmlns:a16="http://schemas.microsoft.com/office/drawing/2014/main" id="{8B531670-FA24-44C1-8D4C-80B34263C77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1" name="Text Box 62">
          <a:extLst>
            <a:ext uri="{FF2B5EF4-FFF2-40B4-BE49-F238E27FC236}">
              <a16:creationId xmlns:a16="http://schemas.microsoft.com/office/drawing/2014/main" id="{604A9463-D7F5-48CE-BCCD-6EF4B67F607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2" name="Text Box 63">
          <a:extLst>
            <a:ext uri="{FF2B5EF4-FFF2-40B4-BE49-F238E27FC236}">
              <a16:creationId xmlns:a16="http://schemas.microsoft.com/office/drawing/2014/main" id="{B319D9CE-B541-4B71-A89F-CADF5FC65E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3" name="Text Box 64">
          <a:extLst>
            <a:ext uri="{FF2B5EF4-FFF2-40B4-BE49-F238E27FC236}">
              <a16:creationId xmlns:a16="http://schemas.microsoft.com/office/drawing/2014/main" id="{080413E0-D7DA-40C3-9A5E-37A33D54E57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4" name="Text Box 65">
          <a:extLst>
            <a:ext uri="{FF2B5EF4-FFF2-40B4-BE49-F238E27FC236}">
              <a16:creationId xmlns:a16="http://schemas.microsoft.com/office/drawing/2014/main" id="{E0B7A488-20DC-4756-BE7D-6B65C52C2C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5" name="Text Box 66">
          <a:extLst>
            <a:ext uri="{FF2B5EF4-FFF2-40B4-BE49-F238E27FC236}">
              <a16:creationId xmlns:a16="http://schemas.microsoft.com/office/drawing/2014/main" id="{8F062D33-E402-42A0-84C6-7751FA197F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6" name="Text Box 67">
          <a:extLst>
            <a:ext uri="{FF2B5EF4-FFF2-40B4-BE49-F238E27FC236}">
              <a16:creationId xmlns:a16="http://schemas.microsoft.com/office/drawing/2014/main" id="{DF0D0F40-B4EE-46D3-A4EE-DFD3AA4407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7" name="Text Box 68">
          <a:extLst>
            <a:ext uri="{FF2B5EF4-FFF2-40B4-BE49-F238E27FC236}">
              <a16:creationId xmlns:a16="http://schemas.microsoft.com/office/drawing/2014/main" id="{B199B3EE-F539-4CF9-8B22-7F7B9DD4A2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8" name="Text Box 69">
          <a:extLst>
            <a:ext uri="{FF2B5EF4-FFF2-40B4-BE49-F238E27FC236}">
              <a16:creationId xmlns:a16="http://schemas.microsoft.com/office/drawing/2014/main" id="{713BDF16-75DB-4A0C-8D38-D48FAA9DF54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69" name="Text Box 70">
          <a:extLst>
            <a:ext uri="{FF2B5EF4-FFF2-40B4-BE49-F238E27FC236}">
              <a16:creationId xmlns:a16="http://schemas.microsoft.com/office/drawing/2014/main" id="{166C920B-43AA-4A47-9B62-5D930A5BE0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0" name="Text Box 71">
          <a:extLst>
            <a:ext uri="{FF2B5EF4-FFF2-40B4-BE49-F238E27FC236}">
              <a16:creationId xmlns:a16="http://schemas.microsoft.com/office/drawing/2014/main" id="{5B49EEB4-6058-40F7-94F9-70788044302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1" name="Text Box 72">
          <a:extLst>
            <a:ext uri="{FF2B5EF4-FFF2-40B4-BE49-F238E27FC236}">
              <a16:creationId xmlns:a16="http://schemas.microsoft.com/office/drawing/2014/main" id="{9FC4565B-CF13-45C2-B6F4-943E44B8F0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2" name="Text Box 73">
          <a:extLst>
            <a:ext uri="{FF2B5EF4-FFF2-40B4-BE49-F238E27FC236}">
              <a16:creationId xmlns:a16="http://schemas.microsoft.com/office/drawing/2014/main" id="{FCDF1A0D-9A10-452C-924C-5F573F763C7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3" name="Text Box 74">
          <a:extLst>
            <a:ext uri="{FF2B5EF4-FFF2-40B4-BE49-F238E27FC236}">
              <a16:creationId xmlns:a16="http://schemas.microsoft.com/office/drawing/2014/main" id="{FF27D51B-E8CF-4A29-A230-35EB69A502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4" name="Text Box 75">
          <a:extLst>
            <a:ext uri="{FF2B5EF4-FFF2-40B4-BE49-F238E27FC236}">
              <a16:creationId xmlns:a16="http://schemas.microsoft.com/office/drawing/2014/main" id="{2A5938EE-B618-4B2F-BDBC-D77049116B4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5" name="Text Box 76">
          <a:extLst>
            <a:ext uri="{FF2B5EF4-FFF2-40B4-BE49-F238E27FC236}">
              <a16:creationId xmlns:a16="http://schemas.microsoft.com/office/drawing/2014/main" id="{068A7738-CFBD-4681-8B97-AA47F9D18A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6" name="Text Box 77">
          <a:extLst>
            <a:ext uri="{FF2B5EF4-FFF2-40B4-BE49-F238E27FC236}">
              <a16:creationId xmlns:a16="http://schemas.microsoft.com/office/drawing/2014/main" id="{29950D0B-A76D-46D8-8060-A6D1F1D342B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7" name="Text Box 78">
          <a:extLst>
            <a:ext uri="{FF2B5EF4-FFF2-40B4-BE49-F238E27FC236}">
              <a16:creationId xmlns:a16="http://schemas.microsoft.com/office/drawing/2014/main" id="{A9EBB191-F389-4845-ADE6-67A074A942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8" name="Text Box 79">
          <a:extLst>
            <a:ext uri="{FF2B5EF4-FFF2-40B4-BE49-F238E27FC236}">
              <a16:creationId xmlns:a16="http://schemas.microsoft.com/office/drawing/2014/main" id="{46630D05-E52B-4BFF-AFA8-DC3DB9CC61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79" name="Text Box 80">
          <a:extLst>
            <a:ext uri="{FF2B5EF4-FFF2-40B4-BE49-F238E27FC236}">
              <a16:creationId xmlns:a16="http://schemas.microsoft.com/office/drawing/2014/main" id="{1F74D14C-45EF-4BF1-B4A0-523CCECDCB9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0" name="Text Box 81">
          <a:extLst>
            <a:ext uri="{FF2B5EF4-FFF2-40B4-BE49-F238E27FC236}">
              <a16:creationId xmlns:a16="http://schemas.microsoft.com/office/drawing/2014/main" id="{20989A0F-CCD2-4233-B4DF-1E63F81699C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1" name="Text Box 82">
          <a:extLst>
            <a:ext uri="{FF2B5EF4-FFF2-40B4-BE49-F238E27FC236}">
              <a16:creationId xmlns:a16="http://schemas.microsoft.com/office/drawing/2014/main" id="{BE6E3E2E-AE15-44FF-A928-D3B8F9192C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2" name="Text Box 83">
          <a:extLst>
            <a:ext uri="{FF2B5EF4-FFF2-40B4-BE49-F238E27FC236}">
              <a16:creationId xmlns:a16="http://schemas.microsoft.com/office/drawing/2014/main" id="{F48F09F5-9D2B-4AC3-A1C5-4F3EE2F321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3" name="Text Box 84">
          <a:extLst>
            <a:ext uri="{FF2B5EF4-FFF2-40B4-BE49-F238E27FC236}">
              <a16:creationId xmlns:a16="http://schemas.microsoft.com/office/drawing/2014/main" id="{EA86B981-059C-43A4-B402-F943F042049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4" name="Text Box 85">
          <a:extLst>
            <a:ext uri="{FF2B5EF4-FFF2-40B4-BE49-F238E27FC236}">
              <a16:creationId xmlns:a16="http://schemas.microsoft.com/office/drawing/2014/main" id="{529F3400-0635-4F9D-B9BD-ECB36D0914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5" name="Text Box 86">
          <a:extLst>
            <a:ext uri="{FF2B5EF4-FFF2-40B4-BE49-F238E27FC236}">
              <a16:creationId xmlns:a16="http://schemas.microsoft.com/office/drawing/2014/main" id="{B7C0FC28-8A85-4295-B13F-6086F38D76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6" name="Text Box 87">
          <a:extLst>
            <a:ext uri="{FF2B5EF4-FFF2-40B4-BE49-F238E27FC236}">
              <a16:creationId xmlns:a16="http://schemas.microsoft.com/office/drawing/2014/main" id="{DF7EF869-9D49-4219-A201-CC05DBCD71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7" name="Text Box 88">
          <a:extLst>
            <a:ext uri="{FF2B5EF4-FFF2-40B4-BE49-F238E27FC236}">
              <a16:creationId xmlns:a16="http://schemas.microsoft.com/office/drawing/2014/main" id="{A2569EB8-98E7-4DBA-8B15-6F232BA391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8" name="Text Box 89">
          <a:extLst>
            <a:ext uri="{FF2B5EF4-FFF2-40B4-BE49-F238E27FC236}">
              <a16:creationId xmlns:a16="http://schemas.microsoft.com/office/drawing/2014/main" id="{95D399DB-4C97-4A5A-B7D1-1676E87952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89" name="Text Box 90">
          <a:extLst>
            <a:ext uri="{FF2B5EF4-FFF2-40B4-BE49-F238E27FC236}">
              <a16:creationId xmlns:a16="http://schemas.microsoft.com/office/drawing/2014/main" id="{E6AEF215-90B8-4B7C-AE3F-19EA644AB5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90" name="Text Box 91">
          <a:extLst>
            <a:ext uri="{FF2B5EF4-FFF2-40B4-BE49-F238E27FC236}">
              <a16:creationId xmlns:a16="http://schemas.microsoft.com/office/drawing/2014/main" id="{F1427A6E-684D-4488-8767-D92FA10974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91" name="Text Box 92">
          <a:extLst>
            <a:ext uri="{FF2B5EF4-FFF2-40B4-BE49-F238E27FC236}">
              <a16:creationId xmlns:a16="http://schemas.microsoft.com/office/drawing/2014/main" id="{2721D325-6955-4061-89B6-31DE381FA1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92" name="Text Box 58">
          <a:extLst>
            <a:ext uri="{FF2B5EF4-FFF2-40B4-BE49-F238E27FC236}">
              <a16:creationId xmlns:a16="http://schemas.microsoft.com/office/drawing/2014/main" id="{63BAB4DD-4412-4C99-9A38-E5A5AC5A64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793" name="Text Box 59">
          <a:extLst>
            <a:ext uri="{FF2B5EF4-FFF2-40B4-BE49-F238E27FC236}">
              <a16:creationId xmlns:a16="http://schemas.microsoft.com/office/drawing/2014/main" id="{9AF4E5B3-EA91-40E0-9F74-54797E003F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 name="Text Box 26">
          <a:extLst>
            <a:ext uri="{FF2B5EF4-FFF2-40B4-BE49-F238E27FC236}">
              <a16:creationId xmlns:a16="http://schemas.microsoft.com/office/drawing/2014/main" id="{F7F15858-CA66-43C7-A45C-9814D15DC0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 name="Text Box 27">
          <a:extLst>
            <a:ext uri="{FF2B5EF4-FFF2-40B4-BE49-F238E27FC236}">
              <a16:creationId xmlns:a16="http://schemas.microsoft.com/office/drawing/2014/main" id="{EF930ABA-3806-4A35-A8C0-B3801D7FD5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 name="Text Box 28">
          <a:extLst>
            <a:ext uri="{FF2B5EF4-FFF2-40B4-BE49-F238E27FC236}">
              <a16:creationId xmlns:a16="http://schemas.microsoft.com/office/drawing/2014/main" id="{AB967D68-6306-43F5-8A59-71A6E42971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 name="Text Box 29">
          <a:extLst>
            <a:ext uri="{FF2B5EF4-FFF2-40B4-BE49-F238E27FC236}">
              <a16:creationId xmlns:a16="http://schemas.microsoft.com/office/drawing/2014/main" id="{BD622C13-BE01-4B51-90D3-F1340D7888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 name="Text Box 30">
          <a:extLst>
            <a:ext uri="{FF2B5EF4-FFF2-40B4-BE49-F238E27FC236}">
              <a16:creationId xmlns:a16="http://schemas.microsoft.com/office/drawing/2014/main" id="{826BCFF5-F682-4216-854D-7E3FDB8760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 name="Text Box 31">
          <a:extLst>
            <a:ext uri="{FF2B5EF4-FFF2-40B4-BE49-F238E27FC236}">
              <a16:creationId xmlns:a16="http://schemas.microsoft.com/office/drawing/2014/main" id="{FE38B42B-2A41-47A4-A457-A22DED0825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 name="Text Box 32">
          <a:extLst>
            <a:ext uri="{FF2B5EF4-FFF2-40B4-BE49-F238E27FC236}">
              <a16:creationId xmlns:a16="http://schemas.microsoft.com/office/drawing/2014/main" id="{8F46B2D8-F876-4695-A9A8-EFC8469EEC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 name="Text Box 33">
          <a:extLst>
            <a:ext uri="{FF2B5EF4-FFF2-40B4-BE49-F238E27FC236}">
              <a16:creationId xmlns:a16="http://schemas.microsoft.com/office/drawing/2014/main" id="{B6C33349-68B7-44CD-AD04-03A9606431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 name="Text Box 34">
          <a:extLst>
            <a:ext uri="{FF2B5EF4-FFF2-40B4-BE49-F238E27FC236}">
              <a16:creationId xmlns:a16="http://schemas.microsoft.com/office/drawing/2014/main" id="{DEF6E465-7788-460B-96E6-228B344840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 name="Text Box 35">
          <a:extLst>
            <a:ext uri="{FF2B5EF4-FFF2-40B4-BE49-F238E27FC236}">
              <a16:creationId xmlns:a16="http://schemas.microsoft.com/office/drawing/2014/main" id="{C5DDF89C-98EF-4655-9482-7242F16432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 name="Text Box 36">
          <a:extLst>
            <a:ext uri="{FF2B5EF4-FFF2-40B4-BE49-F238E27FC236}">
              <a16:creationId xmlns:a16="http://schemas.microsoft.com/office/drawing/2014/main" id="{ABAADEAF-6A79-41C7-B6ED-D7793A2542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 name="Text Box 37">
          <a:extLst>
            <a:ext uri="{FF2B5EF4-FFF2-40B4-BE49-F238E27FC236}">
              <a16:creationId xmlns:a16="http://schemas.microsoft.com/office/drawing/2014/main" id="{83D0C373-758E-4EEF-8753-F1FF8B4299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 name="Text Box 38">
          <a:extLst>
            <a:ext uri="{FF2B5EF4-FFF2-40B4-BE49-F238E27FC236}">
              <a16:creationId xmlns:a16="http://schemas.microsoft.com/office/drawing/2014/main" id="{58487025-D1BD-4A46-9E8B-5A2F552606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 name="Text Box 39">
          <a:extLst>
            <a:ext uri="{FF2B5EF4-FFF2-40B4-BE49-F238E27FC236}">
              <a16:creationId xmlns:a16="http://schemas.microsoft.com/office/drawing/2014/main" id="{45EA05DA-BA57-40E7-B2FE-1873926D6D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 name="Text Box 40">
          <a:extLst>
            <a:ext uri="{FF2B5EF4-FFF2-40B4-BE49-F238E27FC236}">
              <a16:creationId xmlns:a16="http://schemas.microsoft.com/office/drawing/2014/main" id="{95D6124E-E632-4414-825F-52DAC570A3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 name="Text Box 41">
          <a:extLst>
            <a:ext uri="{FF2B5EF4-FFF2-40B4-BE49-F238E27FC236}">
              <a16:creationId xmlns:a16="http://schemas.microsoft.com/office/drawing/2014/main" id="{BF1F771D-6C9B-44C8-A303-2F80638BF2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 name="Text Box 42">
          <a:extLst>
            <a:ext uri="{FF2B5EF4-FFF2-40B4-BE49-F238E27FC236}">
              <a16:creationId xmlns:a16="http://schemas.microsoft.com/office/drawing/2014/main" id="{A0522B37-D690-4625-BED9-E8F2C4CDB4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 name="Text Box 43">
          <a:extLst>
            <a:ext uri="{FF2B5EF4-FFF2-40B4-BE49-F238E27FC236}">
              <a16:creationId xmlns:a16="http://schemas.microsoft.com/office/drawing/2014/main" id="{441DA921-285B-412F-A87D-EC64B80477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 name="Text Box 44">
          <a:extLst>
            <a:ext uri="{FF2B5EF4-FFF2-40B4-BE49-F238E27FC236}">
              <a16:creationId xmlns:a16="http://schemas.microsoft.com/office/drawing/2014/main" id="{E2FC9EBA-688C-478B-B7ED-2DB2491B1F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 name="Text Box 45">
          <a:extLst>
            <a:ext uri="{FF2B5EF4-FFF2-40B4-BE49-F238E27FC236}">
              <a16:creationId xmlns:a16="http://schemas.microsoft.com/office/drawing/2014/main" id="{A7D5BF0D-7DF3-4A5C-A954-DFFA088564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 name="Text Box 46">
          <a:extLst>
            <a:ext uri="{FF2B5EF4-FFF2-40B4-BE49-F238E27FC236}">
              <a16:creationId xmlns:a16="http://schemas.microsoft.com/office/drawing/2014/main" id="{B820B4D2-E7D8-4ED5-A7A2-7A0AC2A43A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 name="Text Box 47">
          <a:extLst>
            <a:ext uri="{FF2B5EF4-FFF2-40B4-BE49-F238E27FC236}">
              <a16:creationId xmlns:a16="http://schemas.microsoft.com/office/drawing/2014/main" id="{F3826B62-CBD7-4B77-9947-59ACEFD278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 name="Text Box 49">
          <a:extLst>
            <a:ext uri="{FF2B5EF4-FFF2-40B4-BE49-F238E27FC236}">
              <a16:creationId xmlns:a16="http://schemas.microsoft.com/office/drawing/2014/main" id="{F29F894A-E2F9-4A61-B4D1-96A29AA027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 name="Text Box 50">
          <a:extLst>
            <a:ext uri="{FF2B5EF4-FFF2-40B4-BE49-F238E27FC236}">
              <a16:creationId xmlns:a16="http://schemas.microsoft.com/office/drawing/2014/main" id="{B738DDB6-07F1-4091-AC67-D5CFA55F0F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 name="Text Box 51">
          <a:extLst>
            <a:ext uri="{FF2B5EF4-FFF2-40B4-BE49-F238E27FC236}">
              <a16:creationId xmlns:a16="http://schemas.microsoft.com/office/drawing/2014/main" id="{74EFF402-8F64-4C9D-9F67-5FB61AEF35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 name="Text Box 52">
          <a:extLst>
            <a:ext uri="{FF2B5EF4-FFF2-40B4-BE49-F238E27FC236}">
              <a16:creationId xmlns:a16="http://schemas.microsoft.com/office/drawing/2014/main" id="{F439ABC9-18DD-4BA7-9A6B-BF617D2F2A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 name="Text Box 53">
          <a:extLst>
            <a:ext uri="{FF2B5EF4-FFF2-40B4-BE49-F238E27FC236}">
              <a16:creationId xmlns:a16="http://schemas.microsoft.com/office/drawing/2014/main" id="{418DE4B6-B943-46CF-89B8-F0F06EB0C2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 name="Text Box 54">
          <a:extLst>
            <a:ext uri="{FF2B5EF4-FFF2-40B4-BE49-F238E27FC236}">
              <a16:creationId xmlns:a16="http://schemas.microsoft.com/office/drawing/2014/main" id="{D2F55AA2-FD9E-4A14-9B82-4FCFA884A5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 name="Text Box 55">
          <a:extLst>
            <a:ext uri="{FF2B5EF4-FFF2-40B4-BE49-F238E27FC236}">
              <a16:creationId xmlns:a16="http://schemas.microsoft.com/office/drawing/2014/main" id="{8D5F4165-BA18-44E4-925A-22FE5E9B6E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 name="Text Box 56">
          <a:extLst>
            <a:ext uri="{FF2B5EF4-FFF2-40B4-BE49-F238E27FC236}">
              <a16:creationId xmlns:a16="http://schemas.microsoft.com/office/drawing/2014/main" id="{C7B6634B-8C97-4318-87B8-56B1A54F28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 name="Text Box 57">
          <a:extLst>
            <a:ext uri="{FF2B5EF4-FFF2-40B4-BE49-F238E27FC236}">
              <a16:creationId xmlns:a16="http://schemas.microsoft.com/office/drawing/2014/main" id="{187E5335-559B-4291-9E6E-FF46B3E55A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 name="Text Box 58">
          <a:extLst>
            <a:ext uri="{FF2B5EF4-FFF2-40B4-BE49-F238E27FC236}">
              <a16:creationId xmlns:a16="http://schemas.microsoft.com/office/drawing/2014/main" id="{69F55801-0C3F-4263-A440-01E4F76844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 name="Text Box 59">
          <a:extLst>
            <a:ext uri="{FF2B5EF4-FFF2-40B4-BE49-F238E27FC236}">
              <a16:creationId xmlns:a16="http://schemas.microsoft.com/office/drawing/2014/main" id="{C663C080-6A33-400D-9CF0-600F654B01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 name="Text Box 60">
          <a:extLst>
            <a:ext uri="{FF2B5EF4-FFF2-40B4-BE49-F238E27FC236}">
              <a16:creationId xmlns:a16="http://schemas.microsoft.com/office/drawing/2014/main" id="{21640C21-E7AB-4C63-AFB1-B3194099EE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 name="Text Box 61">
          <a:extLst>
            <a:ext uri="{FF2B5EF4-FFF2-40B4-BE49-F238E27FC236}">
              <a16:creationId xmlns:a16="http://schemas.microsoft.com/office/drawing/2014/main" id="{E6FE3936-3D01-480A-9571-F1A0D961CB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 name="Text Box 62">
          <a:extLst>
            <a:ext uri="{FF2B5EF4-FFF2-40B4-BE49-F238E27FC236}">
              <a16:creationId xmlns:a16="http://schemas.microsoft.com/office/drawing/2014/main" id="{28E1C8DF-4F9A-455B-9BB6-14A5479B92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 name="Text Box 63">
          <a:extLst>
            <a:ext uri="{FF2B5EF4-FFF2-40B4-BE49-F238E27FC236}">
              <a16:creationId xmlns:a16="http://schemas.microsoft.com/office/drawing/2014/main" id="{9849820B-9751-405A-9018-65FA8CB7C4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 name="Text Box 64">
          <a:extLst>
            <a:ext uri="{FF2B5EF4-FFF2-40B4-BE49-F238E27FC236}">
              <a16:creationId xmlns:a16="http://schemas.microsoft.com/office/drawing/2014/main" id="{2CD89F1E-DE60-4A2F-96F0-EF6D4B8788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 name="Text Box 65">
          <a:extLst>
            <a:ext uri="{FF2B5EF4-FFF2-40B4-BE49-F238E27FC236}">
              <a16:creationId xmlns:a16="http://schemas.microsoft.com/office/drawing/2014/main" id="{A34E7DA3-166E-4853-872C-2985381715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 name="Text Box 66">
          <a:extLst>
            <a:ext uri="{FF2B5EF4-FFF2-40B4-BE49-F238E27FC236}">
              <a16:creationId xmlns:a16="http://schemas.microsoft.com/office/drawing/2014/main" id="{23023EDC-9D47-442D-91BA-C04C6DD1C4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 name="Text Box 67">
          <a:extLst>
            <a:ext uri="{FF2B5EF4-FFF2-40B4-BE49-F238E27FC236}">
              <a16:creationId xmlns:a16="http://schemas.microsoft.com/office/drawing/2014/main" id="{9420EEA7-2C92-4A79-AD35-B47F8678CF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 name="Text Box 68">
          <a:extLst>
            <a:ext uri="{FF2B5EF4-FFF2-40B4-BE49-F238E27FC236}">
              <a16:creationId xmlns:a16="http://schemas.microsoft.com/office/drawing/2014/main" id="{A66887C1-5B03-4517-A71E-9CBC1A9074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 name="Text Box 69">
          <a:extLst>
            <a:ext uri="{FF2B5EF4-FFF2-40B4-BE49-F238E27FC236}">
              <a16:creationId xmlns:a16="http://schemas.microsoft.com/office/drawing/2014/main" id="{AC2378F8-368A-4344-B7FB-432900D194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 name="Text Box 70">
          <a:extLst>
            <a:ext uri="{FF2B5EF4-FFF2-40B4-BE49-F238E27FC236}">
              <a16:creationId xmlns:a16="http://schemas.microsoft.com/office/drawing/2014/main" id="{2628D4AC-FDC8-4168-AA98-47AA3907B0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 name="Text Box 71">
          <a:extLst>
            <a:ext uri="{FF2B5EF4-FFF2-40B4-BE49-F238E27FC236}">
              <a16:creationId xmlns:a16="http://schemas.microsoft.com/office/drawing/2014/main" id="{6A8868E3-45DF-48B3-A1AA-4A6270376B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 name="Text Box 72">
          <a:extLst>
            <a:ext uri="{FF2B5EF4-FFF2-40B4-BE49-F238E27FC236}">
              <a16:creationId xmlns:a16="http://schemas.microsoft.com/office/drawing/2014/main" id="{62BF558C-F29E-40B4-ABD0-B6223E7946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 name="Text Box 73">
          <a:extLst>
            <a:ext uri="{FF2B5EF4-FFF2-40B4-BE49-F238E27FC236}">
              <a16:creationId xmlns:a16="http://schemas.microsoft.com/office/drawing/2014/main" id="{FB7AD4DC-7785-4C83-AEDE-9E4F93A401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 name="Text Box 74">
          <a:extLst>
            <a:ext uri="{FF2B5EF4-FFF2-40B4-BE49-F238E27FC236}">
              <a16:creationId xmlns:a16="http://schemas.microsoft.com/office/drawing/2014/main" id="{B0B8F708-E709-4337-B391-4F5BAE74D6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 name="Text Box 75">
          <a:extLst>
            <a:ext uri="{FF2B5EF4-FFF2-40B4-BE49-F238E27FC236}">
              <a16:creationId xmlns:a16="http://schemas.microsoft.com/office/drawing/2014/main" id="{94025C34-585F-456E-A5EA-FD8D4E58C4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 name="Text Box 76">
          <a:extLst>
            <a:ext uri="{FF2B5EF4-FFF2-40B4-BE49-F238E27FC236}">
              <a16:creationId xmlns:a16="http://schemas.microsoft.com/office/drawing/2014/main" id="{950EE546-41CB-4AA9-90FE-79B8363748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 name="Text Box 77">
          <a:extLst>
            <a:ext uri="{FF2B5EF4-FFF2-40B4-BE49-F238E27FC236}">
              <a16:creationId xmlns:a16="http://schemas.microsoft.com/office/drawing/2014/main" id="{5885CFCE-AACA-4B8F-9222-4D3F7E4090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 name="Text Box 78">
          <a:extLst>
            <a:ext uri="{FF2B5EF4-FFF2-40B4-BE49-F238E27FC236}">
              <a16:creationId xmlns:a16="http://schemas.microsoft.com/office/drawing/2014/main" id="{C9386BC7-3011-4A85-953F-1123ED50D5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 name="Text Box 79">
          <a:extLst>
            <a:ext uri="{FF2B5EF4-FFF2-40B4-BE49-F238E27FC236}">
              <a16:creationId xmlns:a16="http://schemas.microsoft.com/office/drawing/2014/main" id="{C9F3CD3D-B92C-4332-9AAA-95903D5AEC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 name="Text Box 80">
          <a:extLst>
            <a:ext uri="{FF2B5EF4-FFF2-40B4-BE49-F238E27FC236}">
              <a16:creationId xmlns:a16="http://schemas.microsoft.com/office/drawing/2014/main" id="{A14481E6-463F-4097-A816-7F80E6D61B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 name="Text Box 81">
          <a:extLst>
            <a:ext uri="{FF2B5EF4-FFF2-40B4-BE49-F238E27FC236}">
              <a16:creationId xmlns:a16="http://schemas.microsoft.com/office/drawing/2014/main" id="{12EEB939-32A0-4AE4-91B2-F76EA75C63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 name="Text Box 82">
          <a:extLst>
            <a:ext uri="{FF2B5EF4-FFF2-40B4-BE49-F238E27FC236}">
              <a16:creationId xmlns:a16="http://schemas.microsoft.com/office/drawing/2014/main" id="{B68A4C13-F0C9-4596-A073-23C474B610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 name="Text Box 83">
          <a:extLst>
            <a:ext uri="{FF2B5EF4-FFF2-40B4-BE49-F238E27FC236}">
              <a16:creationId xmlns:a16="http://schemas.microsoft.com/office/drawing/2014/main" id="{EB490EAE-0103-43BC-B117-981FFEE086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 name="Text Box 84">
          <a:extLst>
            <a:ext uri="{FF2B5EF4-FFF2-40B4-BE49-F238E27FC236}">
              <a16:creationId xmlns:a16="http://schemas.microsoft.com/office/drawing/2014/main" id="{7A5254F4-52E1-4C28-88FE-3F4B88DACC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 name="Text Box 85">
          <a:extLst>
            <a:ext uri="{FF2B5EF4-FFF2-40B4-BE49-F238E27FC236}">
              <a16:creationId xmlns:a16="http://schemas.microsoft.com/office/drawing/2014/main" id="{E7D3FB39-E42E-4D31-888C-363EE6C97F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 name="Text Box 86">
          <a:extLst>
            <a:ext uri="{FF2B5EF4-FFF2-40B4-BE49-F238E27FC236}">
              <a16:creationId xmlns:a16="http://schemas.microsoft.com/office/drawing/2014/main" id="{5272CEC7-DB53-4A66-AE41-46825458DA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 name="Text Box 87">
          <a:extLst>
            <a:ext uri="{FF2B5EF4-FFF2-40B4-BE49-F238E27FC236}">
              <a16:creationId xmlns:a16="http://schemas.microsoft.com/office/drawing/2014/main" id="{8D59660D-A420-482D-8F1C-B52B4E7CF2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 name="Text Box 88">
          <a:extLst>
            <a:ext uri="{FF2B5EF4-FFF2-40B4-BE49-F238E27FC236}">
              <a16:creationId xmlns:a16="http://schemas.microsoft.com/office/drawing/2014/main" id="{7FC0B046-2BA3-4E47-8110-B9D3DE8398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 name="Text Box 89">
          <a:extLst>
            <a:ext uri="{FF2B5EF4-FFF2-40B4-BE49-F238E27FC236}">
              <a16:creationId xmlns:a16="http://schemas.microsoft.com/office/drawing/2014/main" id="{3753DE15-303F-4783-A111-2066B1EBDA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 name="Text Box 90">
          <a:extLst>
            <a:ext uri="{FF2B5EF4-FFF2-40B4-BE49-F238E27FC236}">
              <a16:creationId xmlns:a16="http://schemas.microsoft.com/office/drawing/2014/main" id="{7BEC6AAC-3635-46AB-884F-03A912FD39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 name="Text Box 91">
          <a:extLst>
            <a:ext uri="{FF2B5EF4-FFF2-40B4-BE49-F238E27FC236}">
              <a16:creationId xmlns:a16="http://schemas.microsoft.com/office/drawing/2014/main" id="{F7BC9D3D-C11B-4A96-A461-EE7CF94255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 name="Text Box 92">
          <a:extLst>
            <a:ext uri="{FF2B5EF4-FFF2-40B4-BE49-F238E27FC236}">
              <a16:creationId xmlns:a16="http://schemas.microsoft.com/office/drawing/2014/main" id="{F3285787-0C2C-4F39-B14E-187F3A7027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 name="Text Box 26">
          <a:extLst>
            <a:ext uri="{FF2B5EF4-FFF2-40B4-BE49-F238E27FC236}">
              <a16:creationId xmlns:a16="http://schemas.microsoft.com/office/drawing/2014/main" id="{096FF40B-ECA0-4316-8BDA-FE229326A3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 name="Text Box 27">
          <a:extLst>
            <a:ext uri="{FF2B5EF4-FFF2-40B4-BE49-F238E27FC236}">
              <a16:creationId xmlns:a16="http://schemas.microsoft.com/office/drawing/2014/main" id="{F9FBBBAE-E2A6-4CD4-B73B-603CD984BC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 name="Text Box 28">
          <a:extLst>
            <a:ext uri="{FF2B5EF4-FFF2-40B4-BE49-F238E27FC236}">
              <a16:creationId xmlns:a16="http://schemas.microsoft.com/office/drawing/2014/main" id="{A84B04F2-0892-400B-876D-21944D35F1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 name="Text Box 29">
          <a:extLst>
            <a:ext uri="{FF2B5EF4-FFF2-40B4-BE49-F238E27FC236}">
              <a16:creationId xmlns:a16="http://schemas.microsoft.com/office/drawing/2014/main" id="{F938CE1A-8550-4FE7-9483-AC8778AD53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 name="Text Box 30">
          <a:extLst>
            <a:ext uri="{FF2B5EF4-FFF2-40B4-BE49-F238E27FC236}">
              <a16:creationId xmlns:a16="http://schemas.microsoft.com/office/drawing/2014/main" id="{61184FC2-E14B-4B85-B103-D98EB93EE6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 name="Text Box 31">
          <a:extLst>
            <a:ext uri="{FF2B5EF4-FFF2-40B4-BE49-F238E27FC236}">
              <a16:creationId xmlns:a16="http://schemas.microsoft.com/office/drawing/2014/main" id="{3AA552A2-A763-4B1D-91EF-5CA3F48EDD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 name="Text Box 32">
          <a:extLst>
            <a:ext uri="{FF2B5EF4-FFF2-40B4-BE49-F238E27FC236}">
              <a16:creationId xmlns:a16="http://schemas.microsoft.com/office/drawing/2014/main" id="{AF4E6365-1FB8-4DF6-8AAA-553F613E07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 name="Text Box 33">
          <a:extLst>
            <a:ext uri="{FF2B5EF4-FFF2-40B4-BE49-F238E27FC236}">
              <a16:creationId xmlns:a16="http://schemas.microsoft.com/office/drawing/2014/main" id="{ADABB50E-955E-4EE4-8AB6-74BF503A18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 name="Text Box 34">
          <a:extLst>
            <a:ext uri="{FF2B5EF4-FFF2-40B4-BE49-F238E27FC236}">
              <a16:creationId xmlns:a16="http://schemas.microsoft.com/office/drawing/2014/main" id="{99CD9B12-67A0-49DD-AEE2-375AEABC15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 name="Text Box 35">
          <a:extLst>
            <a:ext uri="{FF2B5EF4-FFF2-40B4-BE49-F238E27FC236}">
              <a16:creationId xmlns:a16="http://schemas.microsoft.com/office/drawing/2014/main" id="{34A71632-9B4F-4E07-B33B-40B5E41987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 name="Text Box 36">
          <a:extLst>
            <a:ext uri="{FF2B5EF4-FFF2-40B4-BE49-F238E27FC236}">
              <a16:creationId xmlns:a16="http://schemas.microsoft.com/office/drawing/2014/main" id="{7C0DFAA4-7F16-47B6-94E7-2FD618811A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1" name="Text Box 37">
          <a:extLst>
            <a:ext uri="{FF2B5EF4-FFF2-40B4-BE49-F238E27FC236}">
              <a16:creationId xmlns:a16="http://schemas.microsoft.com/office/drawing/2014/main" id="{31973D55-E8F5-47E7-AAD8-C7C364638A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2" name="Text Box 38">
          <a:extLst>
            <a:ext uri="{FF2B5EF4-FFF2-40B4-BE49-F238E27FC236}">
              <a16:creationId xmlns:a16="http://schemas.microsoft.com/office/drawing/2014/main" id="{77A0348A-4DC7-448E-A0A8-E925623314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3" name="Text Box 39">
          <a:extLst>
            <a:ext uri="{FF2B5EF4-FFF2-40B4-BE49-F238E27FC236}">
              <a16:creationId xmlns:a16="http://schemas.microsoft.com/office/drawing/2014/main" id="{EBEDC6CD-341C-411F-B261-D9D31634E1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4" name="Text Box 40">
          <a:extLst>
            <a:ext uri="{FF2B5EF4-FFF2-40B4-BE49-F238E27FC236}">
              <a16:creationId xmlns:a16="http://schemas.microsoft.com/office/drawing/2014/main" id="{C71485B6-7710-4891-9ACA-74A8C16E94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5" name="Text Box 41">
          <a:extLst>
            <a:ext uri="{FF2B5EF4-FFF2-40B4-BE49-F238E27FC236}">
              <a16:creationId xmlns:a16="http://schemas.microsoft.com/office/drawing/2014/main" id="{90E1C7B0-2CE4-4318-96CE-8AA39FE330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6" name="Text Box 42">
          <a:extLst>
            <a:ext uri="{FF2B5EF4-FFF2-40B4-BE49-F238E27FC236}">
              <a16:creationId xmlns:a16="http://schemas.microsoft.com/office/drawing/2014/main" id="{9D6B3481-1AA8-4E1B-A2BB-0A9A390FB3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7" name="Text Box 43">
          <a:extLst>
            <a:ext uri="{FF2B5EF4-FFF2-40B4-BE49-F238E27FC236}">
              <a16:creationId xmlns:a16="http://schemas.microsoft.com/office/drawing/2014/main" id="{9D9E869F-5811-40E6-A9E8-7F46DF9AE0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8" name="Text Box 44">
          <a:extLst>
            <a:ext uri="{FF2B5EF4-FFF2-40B4-BE49-F238E27FC236}">
              <a16:creationId xmlns:a16="http://schemas.microsoft.com/office/drawing/2014/main" id="{844068B8-8C52-4F9A-83A8-EADFC8467D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9" name="Text Box 45">
          <a:extLst>
            <a:ext uri="{FF2B5EF4-FFF2-40B4-BE49-F238E27FC236}">
              <a16:creationId xmlns:a16="http://schemas.microsoft.com/office/drawing/2014/main" id="{DBD97A2F-3E58-4813-B531-5ED4047E88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0" name="Text Box 46">
          <a:extLst>
            <a:ext uri="{FF2B5EF4-FFF2-40B4-BE49-F238E27FC236}">
              <a16:creationId xmlns:a16="http://schemas.microsoft.com/office/drawing/2014/main" id="{EB03C9B3-79B0-49CA-B069-938084894C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1" name="Text Box 47">
          <a:extLst>
            <a:ext uri="{FF2B5EF4-FFF2-40B4-BE49-F238E27FC236}">
              <a16:creationId xmlns:a16="http://schemas.microsoft.com/office/drawing/2014/main" id="{86A303E5-CF63-4EFB-9893-C77128E24B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2" name="Text Box 49">
          <a:extLst>
            <a:ext uri="{FF2B5EF4-FFF2-40B4-BE49-F238E27FC236}">
              <a16:creationId xmlns:a16="http://schemas.microsoft.com/office/drawing/2014/main" id="{8F57CAFB-A408-47B5-BADD-BFB743E325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3" name="Text Box 50">
          <a:extLst>
            <a:ext uri="{FF2B5EF4-FFF2-40B4-BE49-F238E27FC236}">
              <a16:creationId xmlns:a16="http://schemas.microsoft.com/office/drawing/2014/main" id="{182DB189-77FA-4894-AD6D-8098C9BBA4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4" name="Text Box 51">
          <a:extLst>
            <a:ext uri="{FF2B5EF4-FFF2-40B4-BE49-F238E27FC236}">
              <a16:creationId xmlns:a16="http://schemas.microsoft.com/office/drawing/2014/main" id="{A8B06627-CCD8-4780-B59C-C77110751B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5" name="Text Box 52">
          <a:extLst>
            <a:ext uri="{FF2B5EF4-FFF2-40B4-BE49-F238E27FC236}">
              <a16:creationId xmlns:a16="http://schemas.microsoft.com/office/drawing/2014/main" id="{D9129771-8FDE-4359-B2E9-6FF715FFB2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6" name="Text Box 53">
          <a:extLst>
            <a:ext uri="{FF2B5EF4-FFF2-40B4-BE49-F238E27FC236}">
              <a16:creationId xmlns:a16="http://schemas.microsoft.com/office/drawing/2014/main" id="{03AEA6D0-878B-411F-81B9-25498419F1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7" name="Text Box 54">
          <a:extLst>
            <a:ext uri="{FF2B5EF4-FFF2-40B4-BE49-F238E27FC236}">
              <a16:creationId xmlns:a16="http://schemas.microsoft.com/office/drawing/2014/main" id="{1A2FB63C-E0DA-4538-8D4F-708CA008AB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8" name="Text Box 55">
          <a:extLst>
            <a:ext uri="{FF2B5EF4-FFF2-40B4-BE49-F238E27FC236}">
              <a16:creationId xmlns:a16="http://schemas.microsoft.com/office/drawing/2014/main" id="{64D0A491-E49A-4623-AF8E-B44EA243AC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89" name="Text Box 56">
          <a:extLst>
            <a:ext uri="{FF2B5EF4-FFF2-40B4-BE49-F238E27FC236}">
              <a16:creationId xmlns:a16="http://schemas.microsoft.com/office/drawing/2014/main" id="{F9EB602B-0986-47C4-B6ED-17887680D8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0" name="Text Box 57">
          <a:extLst>
            <a:ext uri="{FF2B5EF4-FFF2-40B4-BE49-F238E27FC236}">
              <a16:creationId xmlns:a16="http://schemas.microsoft.com/office/drawing/2014/main" id="{79C03D31-DA13-4091-A67B-EDAEA62D78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1" name="Text Box 58">
          <a:extLst>
            <a:ext uri="{FF2B5EF4-FFF2-40B4-BE49-F238E27FC236}">
              <a16:creationId xmlns:a16="http://schemas.microsoft.com/office/drawing/2014/main" id="{33E832DD-706E-4CCC-81BD-C452739CB3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2" name="Text Box 59">
          <a:extLst>
            <a:ext uri="{FF2B5EF4-FFF2-40B4-BE49-F238E27FC236}">
              <a16:creationId xmlns:a16="http://schemas.microsoft.com/office/drawing/2014/main" id="{3A22546B-0178-4B93-88D7-344E53CE61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3" name="Text Box 60">
          <a:extLst>
            <a:ext uri="{FF2B5EF4-FFF2-40B4-BE49-F238E27FC236}">
              <a16:creationId xmlns:a16="http://schemas.microsoft.com/office/drawing/2014/main" id="{6F2D531E-73F9-4F8F-B580-0BE88FE668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4" name="Text Box 61">
          <a:extLst>
            <a:ext uri="{FF2B5EF4-FFF2-40B4-BE49-F238E27FC236}">
              <a16:creationId xmlns:a16="http://schemas.microsoft.com/office/drawing/2014/main" id="{AA250C1F-E4B6-4824-AFE2-9EB1567072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5" name="Text Box 62">
          <a:extLst>
            <a:ext uri="{FF2B5EF4-FFF2-40B4-BE49-F238E27FC236}">
              <a16:creationId xmlns:a16="http://schemas.microsoft.com/office/drawing/2014/main" id="{36E78B30-A571-4D0B-B327-EB53F5478C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6" name="Text Box 63">
          <a:extLst>
            <a:ext uri="{FF2B5EF4-FFF2-40B4-BE49-F238E27FC236}">
              <a16:creationId xmlns:a16="http://schemas.microsoft.com/office/drawing/2014/main" id="{F95B1638-BFB3-4559-B75F-C40FFAB334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7" name="Text Box 64">
          <a:extLst>
            <a:ext uri="{FF2B5EF4-FFF2-40B4-BE49-F238E27FC236}">
              <a16:creationId xmlns:a16="http://schemas.microsoft.com/office/drawing/2014/main" id="{4440B6A9-9F4D-4C4E-8F17-390A7651D4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8" name="Text Box 65">
          <a:extLst>
            <a:ext uri="{FF2B5EF4-FFF2-40B4-BE49-F238E27FC236}">
              <a16:creationId xmlns:a16="http://schemas.microsoft.com/office/drawing/2014/main" id="{8EA32BE8-A6C2-4DC6-903D-A2A802427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99" name="Text Box 66">
          <a:extLst>
            <a:ext uri="{FF2B5EF4-FFF2-40B4-BE49-F238E27FC236}">
              <a16:creationId xmlns:a16="http://schemas.microsoft.com/office/drawing/2014/main" id="{0C2868B0-48B0-4BB4-B3AB-AF29F9C871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0" name="Text Box 67">
          <a:extLst>
            <a:ext uri="{FF2B5EF4-FFF2-40B4-BE49-F238E27FC236}">
              <a16:creationId xmlns:a16="http://schemas.microsoft.com/office/drawing/2014/main" id="{0ECF743A-E05F-4F2A-BC38-9A06F528E9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1" name="Text Box 68">
          <a:extLst>
            <a:ext uri="{FF2B5EF4-FFF2-40B4-BE49-F238E27FC236}">
              <a16:creationId xmlns:a16="http://schemas.microsoft.com/office/drawing/2014/main" id="{9D458855-7314-4642-968D-969A2DB0D7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2" name="Text Box 69">
          <a:extLst>
            <a:ext uri="{FF2B5EF4-FFF2-40B4-BE49-F238E27FC236}">
              <a16:creationId xmlns:a16="http://schemas.microsoft.com/office/drawing/2014/main" id="{65C3C527-75E2-4FDB-ACC7-6932389D90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3" name="Text Box 70">
          <a:extLst>
            <a:ext uri="{FF2B5EF4-FFF2-40B4-BE49-F238E27FC236}">
              <a16:creationId xmlns:a16="http://schemas.microsoft.com/office/drawing/2014/main" id="{12226AA2-5C09-4618-8392-03F36B757C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4" name="Text Box 71">
          <a:extLst>
            <a:ext uri="{FF2B5EF4-FFF2-40B4-BE49-F238E27FC236}">
              <a16:creationId xmlns:a16="http://schemas.microsoft.com/office/drawing/2014/main" id="{B0D61ABF-A9E2-4F02-A24F-866D415005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5" name="Text Box 72">
          <a:extLst>
            <a:ext uri="{FF2B5EF4-FFF2-40B4-BE49-F238E27FC236}">
              <a16:creationId xmlns:a16="http://schemas.microsoft.com/office/drawing/2014/main" id="{E5E780CB-6DEE-4700-904F-8937236D9F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6" name="Text Box 73">
          <a:extLst>
            <a:ext uri="{FF2B5EF4-FFF2-40B4-BE49-F238E27FC236}">
              <a16:creationId xmlns:a16="http://schemas.microsoft.com/office/drawing/2014/main" id="{1FB6DA21-BE63-436E-A9BF-03A13CCDC9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7" name="Text Box 74">
          <a:extLst>
            <a:ext uri="{FF2B5EF4-FFF2-40B4-BE49-F238E27FC236}">
              <a16:creationId xmlns:a16="http://schemas.microsoft.com/office/drawing/2014/main" id="{96F4E8EE-3093-4A15-A912-0A2C8EBA14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8" name="Text Box 75">
          <a:extLst>
            <a:ext uri="{FF2B5EF4-FFF2-40B4-BE49-F238E27FC236}">
              <a16:creationId xmlns:a16="http://schemas.microsoft.com/office/drawing/2014/main" id="{1C12903A-B444-4EAF-9FF2-931DBF5D91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09" name="Text Box 76">
          <a:extLst>
            <a:ext uri="{FF2B5EF4-FFF2-40B4-BE49-F238E27FC236}">
              <a16:creationId xmlns:a16="http://schemas.microsoft.com/office/drawing/2014/main" id="{782A7ED4-A81F-4CBF-A581-3CAA236708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0" name="Text Box 77">
          <a:extLst>
            <a:ext uri="{FF2B5EF4-FFF2-40B4-BE49-F238E27FC236}">
              <a16:creationId xmlns:a16="http://schemas.microsoft.com/office/drawing/2014/main" id="{B2470FD7-3E20-4C81-A7A8-41989BF19D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1" name="Text Box 78">
          <a:extLst>
            <a:ext uri="{FF2B5EF4-FFF2-40B4-BE49-F238E27FC236}">
              <a16:creationId xmlns:a16="http://schemas.microsoft.com/office/drawing/2014/main" id="{D3512A80-2135-4421-8C7D-ABB42A97CD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2" name="Text Box 79">
          <a:extLst>
            <a:ext uri="{FF2B5EF4-FFF2-40B4-BE49-F238E27FC236}">
              <a16:creationId xmlns:a16="http://schemas.microsoft.com/office/drawing/2014/main" id="{8F0159B4-E844-4593-A89B-48D4571732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3" name="Text Box 80">
          <a:extLst>
            <a:ext uri="{FF2B5EF4-FFF2-40B4-BE49-F238E27FC236}">
              <a16:creationId xmlns:a16="http://schemas.microsoft.com/office/drawing/2014/main" id="{0A0B0372-1E33-466F-AFFE-512BB2663F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4" name="Text Box 81">
          <a:extLst>
            <a:ext uri="{FF2B5EF4-FFF2-40B4-BE49-F238E27FC236}">
              <a16:creationId xmlns:a16="http://schemas.microsoft.com/office/drawing/2014/main" id="{B9C6E5FA-1A8C-4446-9E4B-62B0C5327C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5" name="Text Box 82">
          <a:extLst>
            <a:ext uri="{FF2B5EF4-FFF2-40B4-BE49-F238E27FC236}">
              <a16:creationId xmlns:a16="http://schemas.microsoft.com/office/drawing/2014/main" id="{96637B8C-E457-463A-97C3-5AE4044F28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6" name="Text Box 83">
          <a:extLst>
            <a:ext uri="{FF2B5EF4-FFF2-40B4-BE49-F238E27FC236}">
              <a16:creationId xmlns:a16="http://schemas.microsoft.com/office/drawing/2014/main" id="{BE8EDC32-701E-4DB1-AABA-8EFC4BA3BE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7" name="Text Box 84">
          <a:extLst>
            <a:ext uri="{FF2B5EF4-FFF2-40B4-BE49-F238E27FC236}">
              <a16:creationId xmlns:a16="http://schemas.microsoft.com/office/drawing/2014/main" id="{6A4792D6-C02E-4F1B-BE0B-6895F7993B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8" name="Text Box 85">
          <a:extLst>
            <a:ext uri="{FF2B5EF4-FFF2-40B4-BE49-F238E27FC236}">
              <a16:creationId xmlns:a16="http://schemas.microsoft.com/office/drawing/2014/main" id="{B24288E3-4841-4C2E-A112-64ACB4E458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19" name="Text Box 86">
          <a:extLst>
            <a:ext uri="{FF2B5EF4-FFF2-40B4-BE49-F238E27FC236}">
              <a16:creationId xmlns:a16="http://schemas.microsoft.com/office/drawing/2014/main" id="{BCADCA9A-C17F-4358-B72D-B2BAD08727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0" name="Text Box 87">
          <a:extLst>
            <a:ext uri="{FF2B5EF4-FFF2-40B4-BE49-F238E27FC236}">
              <a16:creationId xmlns:a16="http://schemas.microsoft.com/office/drawing/2014/main" id="{74C0DC40-83B8-45B1-80F4-4D2DF32440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1" name="Text Box 88">
          <a:extLst>
            <a:ext uri="{FF2B5EF4-FFF2-40B4-BE49-F238E27FC236}">
              <a16:creationId xmlns:a16="http://schemas.microsoft.com/office/drawing/2014/main" id="{E5976719-2956-43CA-BB80-727FC5B24E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2" name="Text Box 89">
          <a:extLst>
            <a:ext uri="{FF2B5EF4-FFF2-40B4-BE49-F238E27FC236}">
              <a16:creationId xmlns:a16="http://schemas.microsoft.com/office/drawing/2014/main" id="{D0830574-C231-4ACB-8AEC-95F130B62E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3" name="Text Box 90">
          <a:extLst>
            <a:ext uri="{FF2B5EF4-FFF2-40B4-BE49-F238E27FC236}">
              <a16:creationId xmlns:a16="http://schemas.microsoft.com/office/drawing/2014/main" id="{FD06D430-2451-4EDB-9B11-5B7E3D6821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4" name="Text Box 91">
          <a:extLst>
            <a:ext uri="{FF2B5EF4-FFF2-40B4-BE49-F238E27FC236}">
              <a16:creationId xmlns:a16="http://schemas.microsoft.com/office/drawing/2014/main" id="{28F528BF-00FB-411B-8E4E-DB25EBA545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5" name="Text Box 92">
          <a:extLst>
            <a:ext uri="{FF2B5EF4-FFF2-40B4-BE49-F238E27FC236}">
              <a16:creationId xmlns:a16="http://schemas.microsoft.com/office/drawing/2014/main" id="{151402D9-54CF-458A-8C63-8532C61E25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6" name="Text Box 26">
          <a:extLst>
            <a:ext uri="{FF2B5EF4-FFF2-40B4-BE49-F238E27FC236}">
              <a16:creationId xmlns:a16="http://schemas.microsoft.com/office/drawing/2014/main" id="{7AC1A250-3291-4F69-8064-9EF02F8A09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7" name="Text Box 27">
          <a:extLst>
            <a:ext uri="{FF2B5EF4-FFF2-40B4-BE49-F238E27FC236}">
              <a16:creationId xmlns:a16="http://schemas.microsoft.com/office/drawing/2014/main" id="{07191EC8-488D-4CC6-9DA9-8D4BC43DB1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8" name="Text Box 28">
          <a:extLst>
            <a:ext uri="{FF2B5EF4-FFF2-40B4-BE49-F238E27FC236}">
              <a16:creationId xmlns:a16="http://schemas.microsoft.com/office/drawing/2014/main" id="{877F6C0B-FB57-42D0-821E-95D2B9838A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29" name="Text Box 29">
          <a:extLst>
            <a:ext uri="{FF2B5EF4-FFF2-40B4-BE49-F238E27FC236}">
              <a16:creationId xmlns:a16="http://schemas.microsoft.com/office/drawing/2014/main" id="{E63E3B3D-6900-4942-82D5-A5BA1D2286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0" name="Text Box 30">
          <a:extLst>
            <a:ext uri="{FF2B5EF4-FFF2-40B4-BE49-F238E27FC236}">
              <a16:creationId xmlns:a16="http://schemas.microsoft.com/office/drawing/2014/main" id="{6970FCD0-F202-4016-A45B-FB32EFB5E0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1" name="Text Box 31">
          <a:extLst>
            <a:ext uri="{FF2B5EF4-FFF2-40B4-BE49-F238E27FC236}">
              <a16:creationId xmlns:a16="http://schemas.microsoft.com/office/drawing/2014/main" id="{84B2DA4D-DF64-460B-B340-8CA3D4355B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2" name="Text Box 32">
          <a:extLst>
            <a:ext uri="{FF2B5EF4-FFF2-40B4-BE49-F238E27FC236}">
              <a16:creationId xmlns:a16="http://schemas.microsoft.com/office/drawing/2014/main" id="{DED3263D-2A8D-4498-ADA6-9A69D41A80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3" name="Text Box 33">
          <a:extLst>
            <a:ext uri="{FF2B5EF4-FFF2-40B4-BE49-F238E27FC236}">
              <a16:creationId xmlns:a16="http://schemas.microsoft.com/office/drawing/2014/main" id="{67C469B3-8A8A-4488-83FE-55008731D9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4" name="Text Box 34">
          <a:extLst>
            <a:ext uri="{FF2B5EF4-FFF2-40B4-BE49-F238E27FC236}">
              <a16:creationId xmlns:a16="http://schemas.microsoft.com/office/drawing/2014/main" id="{9AB46585-F0D0-4B3A-9849-F96F9A69F7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5" name="Text Box 35">
          <a:extLst>
            <a:ext uri="{FF2B5EF4-FFF2-40B4-BE49-F238E27FC236}">
              <a16:creationId xmlns:a16="http://schemas.microsoft.com/office/drawing/2014/main" id="{F7DA59C3-3529-4AAC-85CD-7258A0A28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6" name="Text Box 36">
          <a:extLst>
            <a:ext uri="{FF2B5EF4-FFF2-40B4-BE49-F238E27FC236}">
              <a16:creationId xmlns:a16="http://schemas.microsoft.com/office/drawing/2014/main" id="{E17D1EE0-5363-47A1-9EC5-B4D806BE21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7" name="Text Box 37">
          <a:extLst>
            <a:ext uri="{FF2B5EF4-FFF2-40B4-BE49-F238E27FC236}">
              <a16:creationId xmlns:a16="http://schemas.microsoft.com/office/drawing/2014/main" id="{006D1CDA-EAC9-4403-984D-371AE18468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8" name="Text Box 38">
          <a:extLst>
            <a:ext uri="{FF2B5EF4-FFF2-40B4-BE49-F238E27FC236}">
              <a16:creationId xmlns:a16="http://schemas.microsoft.com/office/drawing/2014/main" id="{A0487A14-0BA1-4A56-ADCD-945C142983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39" name="Text Box 39">
          <a:extLst>
            <a:ext uri="{FF2B5EF4-FFF2-40B4-BE49-F238E27FC236}">
              <a16:creationId xmlns:a16="http://schemas.microsoft.com/office/drawing/2014/main" id="{D728116D-7038-41AE-A54A-CFC309876B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0" name="Text Box 40">
          <a:extLst>
            <a:ext uri="{FF2B5EF4-FFF2-40B4-BE49-F238E27FC236}">
              <a16:creationId xmlns:a16="http://schemas.microsoft.com/office/drawing/2014/main" id="{D4B282FF-98A7-4BF2-812B-DCDA29FA29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1" name="Text Box 41">
          <a:extLst>
            <a:ext uri="{FF2B5EF4-FFF2-40B4-BE49-F238E27FC236}">
              <a16:creationId xmlns:a16="http://schemas.microsoft.com/office/drawing/2014/main" id="{6C15D5BB-E827-4322-A48E-E5C562427B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2" name="Text Box 42">
          <a:extLst>
            <a:ext uri="{FF2B5EF4-FFF2-40B4-BE49-F238E27FC236}">
              <a16:creationId xmlns:a16="http://schemas.microsoft.com/office/drawing/2014/main" id="{D35A7DCE-9BEA-4BF9-9013-835262C0CA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3" name="Text Box 43">
          <a:extLst>
            <a:ext uri="{FF2B5EF4-FFF2-40B4-BE49-F238E27FC236}">
              <a16:creationId xmlns:a16="http://schemas.microsoft.com/office/drawing/2014/main" id="{6886C53D-0633-4FA2-A415-9BE840E6C4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4" name="Text Box 44">
          <a:extLst>
            <a:ext uri="{FF2B5EF4-FFF2-40B4-BE49-F238E27FC236}">
              <a16:creationId xmlns:a16="http://schemas.microsoft.com/office/drawing/2014/main" id="{B068B21A-8285-4002-9222-A2F61831C7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5" name="Text Box 45">
          <a:extLst>
            <a:ext uri="{FF2B5EF4-FFF2-40B4-BE49-F238E27FC236}">
              <a16:creationId xmlns:a16="http://schemas.microsoft.com/office/drawing/2014/main" id="{DF8C5CF7-C509-44C2-B998-ECDD5D8049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6" name="Text Box 46">
          <a:extLst>
            <a:ext uri="{FF2B5EF4-FFF2-40B4-BE49-F238E27FC236}">
              <a16:creationId xmlns:a16="http://schemas.microsoft.com/office/drawing/2014/main" id="{5CB64580-0FAF-4250-B757-BED28121DB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7" name="Text Box 47">
          <a:extLst>
            <a:ext uri="{FF2B5EF4-FFF2-40B4-BE49-F238E27FC236}">
              <a16:creationId xmlns:a16="http://schemas.microsoft.com/office/drawing/2014/main" id="{F57BF5E7-83B3-448D-8BB9-160B8855B8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8" name="Text Box 49">
          <a:extLst>
            <a:ext uri="{FF2B5EF4-FFF2-40B4-BE49-F238E27FC236}">
              <a16:creationId xmlns:a16="http://schemas.microsoft.com/office/drawing/2014/main" id="{AD3DD3BD-F2B2-4FFB-9729-90D528ED5E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49" name="Text Box 50">
          <a:extLst>
            <a:ext uri="{FF2B5EF4-FFF2-40B4-BE49-F238E27FC236}">
              <a16:creationId xmlns:a16="http://schemas.microsoft.com/office/drawing/2014/main" id="{DE88803C-264A-488A-8D09-2905C003C3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0" name="Text Box 51">
          <a:extLst>
            <a:ext uri="{FF2B5EF4-FFF2-40B4-BE49-F238E27FC236}">
              <a16:creationId xmlns:a16="http://schemas.microsoft.com/office/drawing/2014/main" id="{943357EF-03A7-4855-98EE-B993A01060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1" name="Text Box 52">
          <a:extLst>
            <a:ext uri="{FF2B5EF4-FFF2-40B4-BE49-F238E27FC236}">
              <a16:creationId xmlns:a16="http://schemas.microsoft.com/office/drawing/2014/main" id="{21433601-A807-4E86-8813-09DBC0728E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2" name="Text Box 53">
          <a:extLst>
            <a:ext uri="{FF2B5EF4-FFF2-40B4-BE49-F238E27FC236}">
              <a16:creationId xmlns:a16="http://schemas.microsoft.com/office/drawing/2014/main" id="{069DC407-5CEA-4106-8060-A1D52734C1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3" name="Text Box 54">
          <a:extLst>
            <a:ext uri="{FF2B5EF4-FFF2-40B4-BE49-F238E27FC236}">
              <a16:creationId xmlns:a16="http://schemas.microsoft.com/office/drawing/2014/main" id="{D51F5381-21D3-4933-AD06-DBF492AFD5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4" name="Text Box 55">
          <a:extLst>
            <a:ext uri="{FF2B5EF4-FFF2-40B4-BE49-F238E27FC236}">
              <a16:creationId xmlns:a16="http://schemas.microsoft.com/office/drawing/2014/main" id="{54C733D3-8E61-4E40-B220-6E784E7A80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5" name="Text Box 56">
          <a:extLst>
            <a:ext uri="{FF2B5EF4-FFF2-40B4-BE49-F238E27FC236}">
              <a16:creationId xmlns:a16="http://schemas.microsoft.com/office/drawing/2014/main" id="{3D91F5C4-09D9-4056-9A47-754684F4D3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6" name="Text Box 57">
          <a:extLst>
            <a:ext uri="{FF2B5EF4-FFF2-40B4-BE49-F238E27FC236}">
              <a16:creationId xmlns:a16="http://schemas.microsoft.com/office/drawing/2014/main" id="{F0A85D3C-E6BB-448F-856B-856784601D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7" name="Text Box 58">
          <a:extLst>
            <a:ext uri="{FF2B5EF4-FFF2-40B4-BE49-F238E27FC236}">
              <a16:creationId xmlns:a16="http://schemas.microsoft.com/office/drawing/2014/main" id="{E2A0239E-6AA3-47AB-AB8B-71ED5EE4C4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8" name="Text Box 59">
          <a:extLst>
            <a:ext uri="{FF2B5EF4-FFF2-40B4-BE49-F238E27FC236}">
              <a16:creationId xmlns:a16="http://schemas.microsoft.com/office/drawing/2014/main" id="{79836107-265E-49AE-8018-516EAEF255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59" name="Text Box 60">
          <a:extLst>
            <a:ext uri="{FF2B5EF4-FFF2-40B4-BE49-F238E27FC236}">
              <a16:creationId xmlns:a16="http://schemas.microsoft.com/office/drawing/2014/main" id="{DC1AA2F6-F769-4342-A91E-3870025F0B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0" name="Text Box 61">
          <a:extLst>
            <a:ext uri="{FF2B5EF4-FFF2-40B4-BE49-F238E27FC236}">
              <a16:creationId xmlns:a16="http://schemas.microsoft.com/office/drawing/2014/main" id="{E67F5C52-2A70-4873-B49D-B969FCBED3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1" name="Text Box 62">
          <a:extLst>
            <a:ext uri="{FF2B5EF4-FFF2-40B4-BE49-F238E27FC236}">
              <a16:creationId xmlns:a16="http://schemas.microsoft.com/office/drawing/2014/main" id="{EB7C9D65-28A0-4C57-BCD9-63CECE0D26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2" name="Text Box 63">
          <a:extLst>
            <a:ext uri="{FF2B5EF4-FFF2-40B4-BE49-F238E27FC236}">
              <a16:creationId xmlns:a16="http://schemas.microsoft.com/office/drawing/2014/main" id="{511B3349-2C29-4390-A547-3310C080C8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3" name="Text Box 64">
          <a:extLst>
            <a:ext uri="{FF2B5EF4-FFF2-40B4-BE49-F238E27FC236}">
              <a16:creationId xmlns:a16="http://schemas.microsoft.com/office/drawing/2014/main" id="{57BEBE0F-2A12-4A4B-9F19-343BDD29A8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4" name="Text Box 65">
          <a:extLst>
            <a:ext uri="{FF2B5EF4-FFF2-40B4-BE49-F238E27FC236}">
              <a16:creationId xmlns:a16="http://schemas.microsoft.com/office/drawing/2014/main" id="{6C0BBCF0-96C0-436A-B361-4C686B7A3E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5" name="Text Box 66">
          <a:extLst>
            <a:ext uri="{FF2B5EF4-FFF2-40B4-BE49-F238E27FC236}">
              <a16:creationId xmlns:a16="http://schemas.microsoft.com/office/drawing/2014/main" id="{80AFDCF5-E326-4DD1-81E6-50F4F31061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6" name="Text Box 67">
          <a:extLst>
            <a:ext uri="{FF2B5EF4-FFF2-40B4-BE49-F238E27FC236}">
              <a16:creationId xmlns:a16="http://schemas.microsoft.com/office/drawing/2014/main" id="{9C24642C-8945-418F-A057-028419F9C2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7" name="Text Box 68">
          <a:extLst>
            <a:ext uri="{FF2B5EF4-FFF2-40B4-BE49-F238E27FC236}">
              <a16:creationId xmlns:a16="http://schemas.microsoft.com/office/drawing/2014/main" id="{087909F5-E7DC-45DA-BB8E-7F35F4345A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8" name="Text Box 69">
          <a:extLst>
            <a:ext uri="{FF2B5EF4-FFF2-40B4-BE49-F238E27FC236}">
              <a16:creationId xmlns:a16="http://schemas.microsoft.com/office/drawing/2014/main" id="{A90070A9-05C6-4564-BDB1-72ED6515BC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69" name="Text Box 70">
          <a:extLst>
            <a:ext uri="{FF2B5EF4-FFF2-40B4-BE49-F238E27FC236}">
              <a16:creationId xmlns:a16="http://schemas.microsoft.com/office/drawing/2014/main" id="{E440C2AD-5E4A-40B2-87BA-701241EDEE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0" name="Text Box 71">
          <a:extLst>
            <a:ext uri="{FF2B5EF4-FFF2-40B4-BE49-F238E27FC236}">
              <a16:creationId xmlns:a16="http://schemas.microsoft.com/office/drawing/2014/main" id="{D81AE0BA-1C66-4C0B-91E0-29151A581E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1" name="Text Box 72">
          <a:extLst>
            <a:ext uri="{FF2B5EF4-FFF2-40B4-BE49-F238E27FC236}">
              <a16:creationId xmlns:a16="http://schemas.microsoft.com/office/drawing/2014/main" id="{E7D1B7AD-112F-48EA-B988-ECF6BA5403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2" name="Text Box 73">
          <a:extLst>
            <a:ext uri="{FF2B5EF4-FFF2-40B4-BE49-F238E27FC236}">
              <a16:creationId xmlns:a16="http://schemas.microsoft.com/office/drawing/2014/main" id="{C60DB3EF-E7F4-4274-B525-D5B5F7B2EB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3" name="Text Box 74">
          <a:extLst>
            <a:ext uri="{FF2B5EF4-FFF2-40B4-BE49-F238E27FC236}">
              <a16:creationId xmlns:a16="http://schemas.microsoft.com/office/drawing/2014/main" id="{E9AFB912-FDC1-4009-93BF-C109E19E67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4" name="Text Box 75">
          <a:extLst>
            <a:ext uri="{FF2B5EF4-FFF2-40B4-BE49-F238E27FC236}">
              <a16:creationId xmlns:a16="http://schemas.microsoft.com/office/drawing/2014/main" id="{49808363-2C3C-4AA0-8B81-DA078B3B3C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5" name="Text Box 76">
          <a:extLst>
            <a:ext uri="{FF2B5EF4-FFF2-40B4-BE49-F238E27FC236}">
              <a16:creationId xmlns:a16="http://schemas.microsoft.com/office/drawing/2014/main" id="{89164AFF-6E1E-462F-B3B6-506213E82B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6" name="Text Box 77">
          <a:extLst>
            <a:ext uri="{FF2B5EF4-FFF2-40B4-BE49-F238E27FC236}">
              <a16:creationId xmlns:a16="http://schemas.microsoft.com/office/drawing/2014/main" id="{EAAED642-6523-4E1B-B4DA-5D506E2A94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7" name="Text Box 78">
          <a:extLst>
            <a:ext uri="{FF2B5EF4-FFF2-40B4-BE49-F238E27FC236}">
              <a16:creationId xmlns:a16="http://schemas.microsoft.com/office/drawing/2014/main" id="{3FE9E10C-0605-4E7F-8FCD-CD5279B61E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8" name="Text Box 79">
          <a:extLst>
            <a:ext uri="{FF2B5EF4-FFF2-40B4-BE49-F238E27FC236}">
              <a16:creationId xmlns:a16="http://schemas.microsoft.com/office/drawing/2014/main" id="{8E6075CD-19B8-4188-9A45-04AB6C4700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79" name="Text Box 80">
          <a:extLst>
            <a:ext uri="{FF2B5EF4-FFF2-40B4-BE49-F238E27FC236}">
              <a16:creationId xmlns:a16="http://schemas.microsoft.com/office/drawing/2014/main" id="{741A9459-98D0-4DE7-97DF-848F48B207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0" name="Text Box 81">
          <a:extLst>
            <a:ext uri="{FF2B5EF4-FFF2-40B4-BE49-F238E27FC236}">
              <a16:creationId xmlns:a16="http://schemas.microsoft.com/office/drawing/2014/main" id="{5F441FC8-C488-4D91-A957-E229B26433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1" name="Text Box 82">
          <a:extLst>
            <a:ext uri="{FF2B5EF4-FFF2-40B4-BE49-F238E27FC236}">
              <a16:creationId xmlns:a16="http://schemas.microsoft.com/office/drawing/2014/main" id="{B6D3202E-7926-4894-A919-618E811A73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2" name="Text Box 83">
          <a:extLst>
            <a:ext uri="{FF2B5EF4-FFF2-40B4-BE49-F238E27FC236}">
              <a16:creationId xmlns:a16="http://schemas.microsoft.com/office/drawing/2014/main" id="{AF99E1C2-5F67-4E46-9BBB-552C9E5099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3" name="Text Box 84">
          <a:extLst>
            <a:ext uri="{FF2B5EF4-FFF2-40B4-BE49-F238E27FC236}">
              <a16:creationId xmlns:a16="http://schemas.microsoft.com/office/drawing/2014/main" id="{CB4A9B42-2529-4483-BCB8-F67291A8BA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4" name="Text Box 85">
          <a:extLst>
            <a:ext uri="{FF2B5EF4-FFF2-40B4-BE49-F238E27FC236}">
              <a16:creationId xmlns:a16="http://schemas.microsoft.com/office/drawing/2014/main" id="{7F83C7F2-DF91-48C9-A49E-6E1F63BB25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5" name="Text Box 86">
          <a:extLst>
            <a:ext uri="{FF2B5EF4-FFF2-40B4-BE49-F238E27FC236}">
              <a16:creationId xmlns:a16="http://schemas.microsoft.com/office/drawing/2014/main" id="{12861B9C-7748-4D2D-859F-C23D4CA4DA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6" name="Text Box 87">
          <a:extLst>
            <a:ext uri="{FF2B5EF4-FFF2-40B4-BE49-F238E27FC236}">
              <a16:creationId xmlns:a16="http://schemas.microsoft.com/office/drawing/2014/main" id="{F370300F-2617-4F2A-87F1-3A404F7AD2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7" name="Text Box 88">
          <a:extLst>
            <a:ext uri="{FF2B5EF4-FFF2-40B4-BE49-F238E27FC236}">
              <a16:creationId xmlns:a16="http://schemas.microsoft.com/office/drawing/2014/main" id="{E545AF97-70D2-46DA-B5E4-0C8B94A2E3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8" name="Text Box 89">
          <a:extLst>
            <a:ext uri="{FF2B5EF4-FFF2-40B4-BE49-F238E27FC236}">
              <a16:creationId xmlns:a16="http://schemas.microsoft.com/office/drawing/2014/main" id="{67AF02D0-715E-45A2-8CA0-AB4A342CE6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89" name="Text Box 90">
          <a:extLst>
            <a:ext uri="{FF2B5EF4-FFF2-40B4-BE49-F238E27FC236}">
              <a16:creationId xmlns:a16="http://schemas.microsoft.com/office/drawing/2014/main" id="{2ED8CD3F-7D5E-4A10-B652-4B2FDC0CF2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0" name="Text Box 91">
          <a:extLst>
            <a:ext uri="{FF2B5EF4-FFF2-40B4-BE49-F238E27FC236}">
              <a16:creationId xmlns:a16="http://schemas.microsoft.com/office/drawing/2014/main" id="{08AF0EFA-04CC-4854-A634-707D3C3879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1" name="Text Box 92">
          <a:extLst>
            <a:ext uri="{FF2B5EF4-FFF2-40B4-BE49-F238E27FC236}">
              <a16:creationId xmlns:a16="http://schemas.microsoft.com/office/drawing/2014/main" id="{35E9E6CC-1BDA-4A57-B717-9BEB0AD977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2" name="Text Box 26">
          <a:extLst>
            <a:ext uri="{FF2B5EF4-FFF2-40B4-BE49-F238E27FC236}">
              <a16:creationId xmlns:a16="http://schemas.microsoft.com/office/drawing/2014/main" id="{2DB33805-20C0-40BB-B8DF-CC1509E3CE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3" name="Text Box 27">
          <a:extLst>
            <a:ext uri="{FF2B5EF4-FFF2-40B4-BE49-F238E27FC236}">
              <a16:creationId xmlns:a16="http://schemas.microsoft.com/office/drawing/2014/main" id="{25E4D329-5A30-48AE-AABF-6A831BA6D0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4" name="Text Box 28">
          <a:extLst>
            <a:ext uri="{FF2B5EF4-FFF2-40B4-BE49-F238E27FC236}">
              <a16:creationId xmlns:a16="http://schemas.microsoft.com/office/drawing/2014/main" id="{C56CEC1C-50EE-416C-9BC9-7952418BA8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5" name="Text Box 29">
          <a:extLst>
            <a:ext uri="{FF2B5EF4-FFF2-40B4-BE49-F238E27FC236}">
              <a16:creationId xmlns:a16="http://schemas.microsoft.com/office/drawing/2014/main" id="{35F6CCBB-076B-4315-9463-7A8A867650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6" name="Text Box 30">
          <a:extLst>
            <a:ext uri="{FF2B5EF4-FFF2-40B4-BE49-F238E27FC236}">
              <a16:creationId xmlns:a16="http://schemas.microsoft.com/office/drawing/2014/main" id="{9239EAD3-FBE7-4207-AAE5-4DD16C4A65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7" name="Text Box 31">
          <a:extLst>
            <a:ext uri="{FF2B5EF4-FFF2-40B4-BE49-F238E27FC236}">
              <a16:creationId xmlns:a16="http://schemas.microsoft.com/office/drawing/2014/main" id="{EC132220-D118-45E1-A4C8-5BBD5D8117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8" name="Text Box 32">
          <a:extLst>
            <a:ext uri="{FF2B5EF4-FFF2-40B4-BE49-F238E27FC236}">
              <a16:creationId xmlns:a16="http://schemas.microsoft.com/office/drawing/2014/main" id="{94A300F5-72BF-40F1-861A-7A5601F102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999" name="Text Box 33">
          <a:extLst>
            <a:ext uri="{FF2B5EF4-FFF2-40B4-BE49-F238E27FC236}">
              <a16:creationId xmlns:a16="http://schemas.microsoft.com/office/drawing/2014/main" id="{D10ED30F-1BAB-4A3D-8BD4-23AB22F612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0" name="Text Box 34">
          <a:extLst>
            <a:ext uri="{FF2B5EF4-FFF2-40B4-BE49-F238E27FC236}">
              <a16:creationId xmlns:a16="http://schemas.microsoft.com/office/drawing/2014/main" id="{B52BD611-366D-42F2-B346-14B378897A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1" name="Text Box 35">
          <a:extLst>
            <a:ext uri="{FF2B5EF4-FFF2-40B4-BE49-F238E27FC236}">
              <a16:creationId xmlns:a16="http://schemas.microsoft.com/office/drawing/2014/main" id="{F422D0DB-E586-4CE4-9344-BCDB1665E3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2" name="Text Box 36">
          <a:extLst>
            <a:ext uri="{FF2B5EF4-FFF2-40B4-BE49-F238E27FC236}">
              <a16:creationId xmlns:a16="http://schemas.microsoft.com/office/drawing/2014/main" id="{A5921555-6070-4D86-B5BE-0B6A6FE1C5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3" name="Text Box 37">
          <a:extLst>
            <a:ext uri="{FF2B5EF4-FFF2-40B4-BE49-F238E27FC236}">
              <a16:creationId xmlns:a16="http://schemas.microsoft.com/office/drawing/2014/main" id="{59A246FD-E229-4A15-878D-C9D56502E7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4" name="Text Box 38">
          <a:extLst>
            <a:ext uri="{FF2B5EF4-FFF2-40B4-BE49-F238E27FC236}">
              <a16:creationId xmlns:a16="http://schemas.microsoft.com/office/drawing/2014/main" id="{565E40A9-85CE-4772-9E41-9AE5DE37E1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5" name="Text Box 39">
          <a:extLst>
            <a:ext uri="{FF2B5EF4-FFF2-40B4-BE49-F238E27FC236}">
              <a16:creationId xmlns:a16="http://schemas.microsoft.com/office/drawing/2014/main" id="{A08E2607-EE33-4E95-A9B1-1DDEDEC0DC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6" name="Text Box 40">
          <a:extLst>
            <a:ext uri="{FF2B5EF4-FFF2-40B4-BE49-F238E27FC236}">
              <a16:creationId xmlns:a16="http://schemas.microsoft.com/office/drawing/2014/main" id="{DB2D935E-32CA-4114-904D-1F597CFA29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7" name="Text Box 41">
          <a:extLst>
            <a:ext uri="{FF2B5EF4-FFF2-40B4-BE49-F238E27FC236}">
              <a16:creationId xmlns:a16="http://schemas.microsoft.com/office/drawing/2014/main" id="{C3A07E18-E96B-440D-BB37-A3F4F4FC68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8" name="Text Box 42">
          <a:extLst>
            <a:ext uri="{FF2B5EF4-FFF2-40B4-BE49-F238E27FC236}">
              <a16:creationId xmlns:a16="http://schemas.microsoft.com/office/drawing/2014/main" id="{0C3D7E04-D808-4E7E-993A-EF382B3283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09" name="Text Box 43">
          <a:extLst>
            <a:ext uri="{FF2B5EF4-FFF2-40B4-BE49-F238E27FC236}">
              <a16:creationId xmlns:a16="http://schemas.microsoft.com/office/drawing/2014/main" id="{D862A1BA-A37F-42F6-85DA-D54AB1405D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0" name="Text Box 44">
          <a:extLst>
            <a:ext uri="{FF2B5EF4-FFF2-40B4-BE49-F238E27FC236}">
              <a16:creationId xmlns:a16="http://schemas.microsoft.com/office/drawing/2014/main" id="{7ED22250-4C04-46E6-9F2D-B4840DD5CC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1" name="Text Box 45">
          <a:extLst>
            <a:ext uri="{FF2B5EF4-FFF2-40B4-BE49-F238E27FC236}">
              <a16:creationId xmlns:a16="http://schemas.microsoft.com/office/drawing/2014/main" id="{7196E1F3-9241-4CE1-AD94-430229A25B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2" name="Text Box 46">
          <a:extLst>
            <a:ext uri="{FF2B5EF4-FFF2-40B4-BE49-F238E27FC236}">
              <a16:creationId xmlns:a16="http://schemas.microsoft.com/office/drawing/2014/main" id="{D75B8E40-4180-41E6-A59F-D71A65828B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3" name="Text Box 47">
          <a:extLst>
            <a:ext uri="{FF2B5EF4-FFF2-40B4-BE49-F238E27FC236}">
              <a16:creationId xmlns:a16="http://schemas.microsoft.com/office/drawing/2014/main" id="{7E579250-D3B0-432A-833D-4401A77A12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4" name="Text Box 49">
          <a:extLst>
            <a:ext uri="{FF2B5EF4-FFF2-40B4-BE49-F238E27FC236}">
              <a16:creationId xmlns:a16="http://schemas.microsoft.com/office/drawing/2014/main" id="{ECF15FEB-7C62-4F82-96B4-8372EB4C02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5" name="Text Box 50">
          <a:extLst>
            <a:ext uri="{FF2B5EF4-FFF2-40B4-BE49-F238E27FC236}">
              <a16:creationId xmlns:a16="http://schemas.microsoft.com/office/drawing/2014/main" id="{D09AB103-7731-4BB1-AD3D-18181C8280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6" name="Text Box 51">
          <a:extLst>
            <a:ext uri="{FF2B5EF4-FFF2-40B4-BE49-F238E27FC236}">
              <a16:creationId xmlns:a16="http://schemas.microsoft.com/office/drawing/2014/main" id="{BC2C037D-2C75-4FCC-9026-456F6064BB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7" name="Text Box 52">
          <a:extLst>
            <a:ext uri="{FF2B5EF4-FFF2-40B4-BE49-F238E27FC236}">
              <a16:creationId xmlns:a16="http://schemas.microsoft.com/office/drawing/2014/main" id="{A590B3EC-2369-4FF9-9174-CEEF652C79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8" name="Text Box 53">
          <a:extLst>
            <a:ext uri="{FF2B5EF4-FFF2-40B4-BE49-F238E27FC236}">
              <a16:creationId xmlns:a16="http://schemas.microsoft.com/office/drawing/2014/main" id="{B047A484-BA66-4CEE-ACC4-26F012F702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19" name="Text Box 54">
          <a:extLst>
            <a:ext uri="{FF2B5EF4-FFF2-40B4-BE49-F238E27FC236}">
              <a16:creationId xmlns:a16="http://schemas.microsoft.com/office/drawing/2014/main" id="{90CA79D9-BE60-44DA-982E-7AD1BCDAF2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0" name="Text Box 55">
          <a:extLst>
            <a:ext uri="{FF2B5EF4-FFF2-40B4-BE49-F238E27FC236}">
              <a16:creationId xmlns:a16="http://schemas.microsoft.com/office/drawing/2014/main" id="{AF6D92DA-26F7-4732-BC35-863A5C974C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1" name="Text Box 56">
          <a:extLst>
            <a:ext uri="{FF2B5EF4-FFF2-40B4-BE49-F238E27FC236}">
              <a16:creationId xmlns:a16="http://schemas.microsoft.com/office/drawing/2014/main" id="{A5FCC27E-3B62-430A-838F-AD9E7868F0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2" name="Text Box 57">
          <a:extLst>
            <a:ext uri="{FF2B5EF4-FFF2-40B4-BE49-F238E27FC236}">
              <a16:creationId xmlns:a16="http://schemas.microsoft.com/office/drawing/2014/main" id="{5FC8F72B-E148-4BDD-A2D4-5CB9B9B79E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3" name="Text Box 58">
          <a:extLst>
            <a:ext uri="{FF2B5EF4-FFF2-40B4-BE49-F238E27FC236}">
              <a16:creationId xmlns:a16="http://schemas.microsoft.com/office/drawing/2014/main" id="{1995ABF4-2EA0-4A87-BB97-147D10592C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4" name="Text Box 59">
          <a:extLst>
            <a:ext uri="{FF2B5EF4-FFF2-40B4-BE49-F238E27FC236}">
              <a16:creationId xmlns:a16="http://schemas.microsoft.com/office/drawing/2014/main" id="{D30F8487-C5D1-4B35-BABF-A01973A06E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5" name="Text Box 60">
          <a:extLst>
            <a:ext uri="{FF2B5EF4-FFF2-40B4-BE49-F238E27FC236}">
              <a16:creationId xmlns:a16="http://schemas.microsoft.com/office/drawing/2014/main" id="{A557C464-98C2-4A4A-BBC5-689592F2EC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6" name="Text Box 61">
          <a:extLst>
            <a:ext uri="{FF2B5EF4-FFF2-40B4-BE49-F238E27FC236}">
              <a16:creationId xmlns:a16="http://schemas.microsoft.com/office/drawing/2014/main" id="{4FA82943-591C-4D8C-8FD3-3251694542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7" name="Text Box 62">
          <a:extLst>
            <a:ext uri="{FF2B5EF4-FFF2-40B4-BE49-F238E27FC236}">
              <a16:creationId xmlns:a16="http://schemas.microsoft.com/office/drawing/2014/main" id="{A2E5FB54-AE1F-4D62-91BC-3ABB7D377A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8" name="Text Box 63">
          <a:extLst>
            <a:ext uri="{FF2B5EF4-FFF2-40B4-BE49-F238E27FC236}">
              <a16:creationId xmlns:a16="http://schemas.microsoft.com/office/drawing/2014/main" id="{9EA8C25E-EA17-410C-94E0-0D327568EA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29" name="Text Box 64">
          <a:extLst>
            <a:ext uri="{FF2B5EF4-FFF2-40B4-BE49-F238E27FC236}">
              <a16:creationId xmlns:a16="http://schemas.microsoft.com/office/drawing/2014/main" id="{BDF7EC93-B1BB-43EB-A4B5-2B4E7E5B4E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0" name="Text Box 65">
          <a:extLst>
            <a:ext uri="{FF2B5EF4-FFF2-40B4-BE49-F238E27FC236}">
              <a16:creationId xmlns:a16="http://schemas.microsoft.com/office/drawing/2014/main" id="{E237362B-CD26-483D-BA40-DE375DC750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1" name="Text Box 66">
          <a:extLst>
            <a:ext uri="{FF2B5EF4-FFF2-40B4-BE49-F238E27FC236}">
              <a16:creationId xmlns:a16="http://schemas.microsoft.com/office/drawing/2014/main" id="{C87E301B-F08F-4C71-975A-9B54E90958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2" name="Text Box 67">
          <a:extLst>
            <a:ext uri="{FF2B5EF4-FFF2-40B4-BE49-F238E27FC236}">
              <a16:creationId xmlns:a16="http://schemas.microsoft.com/office/drawing/2014/main" id="{A7D2CE53-7309-493D-A389-3AC2EF48CA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3" name="Text Box 68">
          <a:extLst>
            <a:ext uri="{FF2B5EF4-FFF2-40B4-BE49-F238E27FC236}">
              <a16:creationId xmlns:a16="http://schemas.microsoft.com/office/drawing/2014/main" id="{CA775458-DE3D-4063-8B5F-196E164230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4" name="Text Box 69">
          <a:extLst>
            <a:ext uri="{FF2B5EF4-FFF2-40B4-BE49-F238E27FC236}">
              <a16:creationId xmlns:a16="http://schemas.microsoft.com/office/drawing/2014/main" id="{A603400F-D449-4600-A0BB-A0F790984F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5" name="Text Box 70">
          <a:extLst>
            <a:ext uri="{FF2B5EF4-FFF2-40B4-BE49-F238E27FC236}">
              <a16:creationId xmlns:a16="http://schemas.microsoft.com/office/drawing/2014/main" id="{88E92224-4273-4C24-987D-2B5A144CD3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6" name="Text Box 71">
          <a:extLst>
            <a:ext uri="{FF2B5EF4-FFF2-40B4-BE49-F238E27FC236}">
              <a16:creationId xmlns:a16="http://schemas.microsoft.com/office/drawing/2014/main" id="{2AA299F9-A46F-42F0-B472-35D68F15E3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7" name="Text Box 72">
          <a:extLst>
            <a:ext uri="{FF2B5EF4-FFF2-40B4-BE49-F238E27FC236}">
              <a16:creationId xmlns:a16="http://schemas.microsoft.com/office/drawing/2014/main" id="{3278FDA4-C2DF-4793-9A33-3AF9BAF872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8" name="Text Box 73">
          <a:extLst>
            <a:ext uri="{FF2B5EF4-FFF2-40B4-BE49-F238E27FC236}">
              <a16:creationId xmlns:a16="http://schemas.microsoft.com/office/drawing/2014/main" id="{0E412365-CDF2-4ACF-BD52-9AD22ACB39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39" name="Text Box 74">
          <a:extLst>
            <a:ext uri="{FF2B5EF4-FFF2-40B4-BE49-F238E27FC236}">
              <a16:creationId xmlns:a16="http://schemas.microsoft.com/office/drawing/2014/main" id="{CCF71ADC-0CB8-4DA6-9EA9-07FB5756EF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0" name="Text Box 75">
          <a:extLst>
            <a:ext uri="{FF2B5EF4-FFF2-40B4-BE49-F238E27FC236}">
              <a16:creationId xmlns:a16="http://schemas.microsoft.com/office/drawing/2014/main" id="{D1E23EB1-D79C-44AF-9E19-D335BE2EA8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1" name="Text Box 76">
          <a:extLst>
            <a:ext uri="{FF2B5EF4-FFF2-40B4-BE49-F238E27FC236}">
              <a16:creationId xmlns:a16="http://schemas.microsoft.com/office/drawing/2014/main" id="{E1357F33-913F-4447-AA88-B94D7A765C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2" name="Text Box 77">
          <a:extLst>
            <a:ext uri="{FF2B5EF4-FFF2-40B4-BE49-F238E27FC236}">
              <a16:creationId xmlns:a16="http://schemas.microsoft.com/office/drawing/2014/main" id="{79FE18FC-6F45-4A55-B381-D0F34107F0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3" name="Text Box 78">
          <a:extLst>
            <a:ext uri="{FF2B5EF4-FFF2-40B4-BE49-F238E27FC236}">
              <a16:creationId xmlns:a16="http://schemas.microsoft.com/office/drawing/2014/main" id="{ABD6D1BD-4715-4402-8966-66227AEDD7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4" name="Text Box 79">
          <a:extLst>
            <a:ext uri="{FF2B5EF4-FFF2-40B4-BE49-F238E27FC236}">
              <a16:creationId xmlns:a16="http://schemas.microsoft.com/office/drawing/2014/main" id="{29C16254-AF79-4945-9CF1-4A5C389624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5" name="Text Box 80">
          <a:extLst>
            <a:ext uri="{FF2B5EF4-FFF2-40B4-BE49-F238E27FC236}">
              <a16:creationId xmlns:a16="http://schemas.microsoft.com/office/drawing/2014/main" id="{A43B853B-BB57-4364-A259-7037889048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6" name="Text Box 81">
          <a:extLst>
            <a:ext uri="{FF2B5EF4-FFF2-40B4-BE49-F238E27FC236}">
              <a16:creationId xmlns:a16="http://schemas.microsoft.com/office/drawing/2014/main" id="{7B5F0483-127D-48CC-8BFD-05CAF02684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7" name="Text Box 82">
          <a:extLst>
            <a:ext uri="{FF2B5EF4-FFF2-40B4-BE49-F238E27FC236}">
              <a16:creationId xmlns:a16="http://schemas.microsoft.com/office/drawing/2014/main" id="{907F01DD-FE44-4AE0-8EC0-B8C974A686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8" name="Text Box 83">
          <a:extLst>
            <a:ext uri="{FF2B5EF4-FFF2-40B4-BE49-F238E27FC236}">
              <a16:creationId xmlns:a16="http://schemas.microsoft.com/office/drawing/2014/main" id="{6BACBBD6-4864-41B8-8561-A7514B1A76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49" name="Text Box 84">
          <a:extLst>
            <a:ext uri="{FF2B5EF4-FFF2-40B4-BE49-F238E27FC236}">
              <a16:creationId xmlns:a16="http://schemas.microsoft.com/office/drawing/2014/main" id="{89DF0D03-60BC-43B0-838A-B1A70A8F3D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0" name="Text Box 85">
          <a:extLst>
            <a:ext uri="{FF2B5EF4-FFF2-40B4-BE49-F238E27FC236}">
              <a16:creationId xmlns:a16="http://schemas.microsoft.com/office/drawing/2014/main" id="{247CB5FA-08FD-4860-AF13-DAB334ABE8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1" name="Text Box 86">
          <a:extLst>
            <a:ext uri="{FF2B5EF4-FFF2-40B4-BE49-F238E27FC236}">
              <a16:creationId xmlns:a16="http://schemas.microsoft.com/office/drawing/2014/main" id="{553F85F4-743E-4E5B-9EAD-D2DBCA8FFC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2" name="Text Box 87">
          <a:extLst>
            <a:ext uri="{FF2B5EF4-FFF2-40B4-BE49-F238E27FC236}">
              <a16:creationId xmlns:a16="http://schemas.microsoft.com/office/drawing/2014/main" id="{1F093502-55E0-4D6E-AF1D-9D9A92E4AD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3" name="Text Box 88">
          <a:extLst>
            <a:ext uri="{FF2B5EF4-FFF2-40B4-BE49-F238E27FC236}">
              <a16:creationId xmlns:a16="http://schemas.microsoft.com/office/drawing/2014/main" id="{0DE9154E-D6E0-4970-9A33-9393AFB659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4" name="Text Box 89">
          <a:extLst>
            <a:ext uri="{FF2B5EF4-FFF2-40B4-BE49-F238E27FC236}">
              <a16:creationId xmlns:a16="http://schemas.microsoft.com/office/drawing/2014/main" id="{C14FCBED-9107-4251-9D2E-6CE92AE0FE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5" name="Text Box 90">
          <a:extLst>
            <a:ext uri="{FF2B5EF4-FFF2-40B4-BE49-F238E27FC236}">
              <a16:creationId xmlns:a16="http://schemas.microsoft.com/office/drawing/2014/main" id="{F513A3FC-4DDB-4243-B629-F4B81DBBCA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6" name="Text Box 91">
          <a:extLst>
            <a:ext uri="{FF2B5EF4-FFF2-40B4-BE49-F238E27FC236}">
              <a16:creationId xmlns:a16="http://schemas.microsoft.com/office/drawing/2014/main" id="{7B376E3A-5EC7-4A67-B31A-530035E0E2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7" name="Text Box 92">
          <a:extLst>
            <a:ext uri="{FF2B5EF4-FFF2-40B4-BE49-F238E27FC236}">
              <a16:creationId xmlns:a16="http://schemas.microsoft.com/office/drawing/2014/main" id="{7E61DC51-E153-4039-BE5D-6BC6175CCD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8" name="Text Box 26">
          <a:extLst>
            <a:ext uri="{FF2B5EF4-FFF2-40B4-BE49-F238E27FC236}">
              <a16:creationId xmlns:a16="http://schemas.microsoft.com/office/drawing/2014/main" id="{F0D96E92-F4E7-4C97-B6D8-1F68B80030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59" name="Text Box 27">
          <a:extLst>
            <a:ext uri="{FF2B5EF4-FFF2-40B4-BE49-F238E27FC236}">
              <a16:creationId xmlns:a16="http://schemas.microsoft.com/office/drawing/2014/main" id="{E2988A0C-8DD5-4106-A595-DA51056C42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0" name="Text Box 28">
          <a:extLst>
            <a:ext uri="{FF2B5EF4-FFF2-40B4-BE49-F238E27FC236}">
              <a16:creationId xmlns:a16="http://schemas.microsoft.com/office/drawing/2014/main" id="{C4CE0C43-84F6-4B1B-90A0-A3BB523AAC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1" name="Text Box 29">
          <a:extLst>
            <a:ext uri="{FF2B5EF4-FFF2-40B4-BE49-F238E27FC236}">
              <a16:creationId xmlns:a16="http://schemas.microsoft.com/office/drawing/2014/main" id="{66F27EFB-98D5-46F8-9B4B-78379DB2AE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2" name="Text Box 30">
          <a:extLst>
            <a:ext uri="{FF2B5EF4-FFF2-40B4-BE49-F238E27FC236}">
              <a16:creationId xmlns:a16="http://schemas.microsoft.com/office/drawing/2014/main" id="{3730928E-6081-40BC-AE4A-77A6E91BAB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3" name="Text Box 31">
          <a:extLst>
            <a:ext uri="{FF2B5EF4-FFF2-40B4-BE49-F238E27FC236}">
              <a16:creationId xmlns:a16="http://schemas.microsoft.com/office/drawing/2014/main" id="{957BE5C1-0E5E-45D5-ACF6-404F902F17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4" name="Text Box 32">
          <a:extLst>
            <a:ext uri="{FF2B5EF4-FFF2-40B4-BE49-F238E27FC236}">
              <a16:creationId xmlns:a16="http://schemas.microsoft.com/office/drawing/2014/main" id="{0CBB22E0-FD5B-4270-AEA7-BD5520B9F3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5" name="Text Box 33">
          <a:extLst>
            <a:ext uri="{FF2B5EF4-FFF2-40B4-BE49-F238E27FC236}">
              <a16:creationId xmlns:a16="http://schemas.microsoft.com/office/drawing/2014/main" id="{B6DB67BD-068A-4D8D-87DD-3FC5754292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6" name="Text Box 34">
          <a:extLst>
            <a:ext uri="{FF2B5EF4-FFF2-40B4-BE49-F238E27FC236}">
              <a16:creationId xmlns:a16="http://schemas.microsoft.com/office/drawing/2014/main" id="{8F305E28-38F4-4DC9-B4DD-A8C4B3D777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7" name="Text Box 35">
          <a:extLst>
            <a:ext uri="{FF2B5EF4-FFF2-40B4-BE49-F238E27FC236}">
              <a16:creationId xmlns:a16="http://schemas.microsoft.com/office/drawing/2014/main" id="{B523254A-917D-421A-B2B8-4767D29B53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8" name="Text Box 36">
          <a:extLst>
            <a:ext uri="{FF2B5EF4-FFF2-40B4-BE49-F238E27FC236}">
              <a16:creationId xmlns:a16="http://schemas.microsoft.com/office/drawing/2014/main" id="{9B1E04C5-7E02-42F8-A206-2297A7C327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69" name="Text Box 37">
          <a:extLst>
            <a:ext uri="{FF2B5EF4-FFF2-40B4-BE49-F238E27FC236}">
              <a16:creationId xmlns:a16="http://schemas.microsoft.com/office/drawing/2014/main" id="{022801B4-D509-4AF2-99D6-E7EF2BD147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0" name="Text Box 38">
          <a:extLst>
            <a:ext uri="{FF2B5EF4-FFF2-40B4-BE49-F238E27FC236}">
              <a16:creationId xmlns:a16="http://schemas.microsoft.com/office/drawing/2014/main" id="{681D00B9-35E8-4C8B-8DF8-F5069DEEA7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1" name="Text Box 39">
          <a:extLst>
            <a:ext uri="{FF2B5EF4-FFF2-40B4-BE49-F238E27FC236}">
              <a16:creationId xmlns:a16="http://schemas.microsoft.com/office/drawing/2014/main" id="{786700AC-5A07-4623-809E-432BDCFCF5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2" name="Text Box 40">
          <a:extLst>
            <a:ext uri="{FF2B5EF4-FFF2-40B4-BE49-F238E27FC236}">
              <a16:creationId xmlns:a16="http://schemas.microsoft.com/office/drawing/2014/main" id="{A4B17661-5833-4D60-817E-0930C92C01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3" name="Text Box 41">
          <a:extLst>
            <a:ext uri="{FF2B5EF4-FFF2-40B4-BE49-F238E27FC236}">
              <a16:creationId xmlns:a16="http://schemas.microsoft.com/office/drawing/2014/main" id="{21C18694-BB7B-4306-BBBB-485105708D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4" name="Text Box 42">
          <a:extLst>
            <a:ext uri="{FF2B5EF4-FFF2-40B4-BE49-F238E27FC236}">
              <a16:creationId xmlns:a16="http://schemas.microsoft.com/office/drawing/2014/main" id="{FFC8473E-B415-4570-A052-B648E9341A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5" name="Text Box 43">
          <a:extLst>
            <a:ext uri="{FF2B5EF4-FFF2-40B4-BE49-F238E27FC236}">
              <a16:creationId xmlns:a16="http://schemas.microsoft.com/office/drawing/2014/main" id="{DF792EAA-A361-4EB6-8515-4CA3DC6275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6" name="Text Box 44">
          <a:extLst>
            <a:ext uri="{FF2B5EF4-FFF2-40B4-BE49-F238E27FC236}">
              <a16:creationId xmlns:a16="http://schemas.microsoft.com/office/drawing/2014/main" id="{8CAC7E51-CD09-4C06-A79E-9A13B671DF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7" name="Text Box 45">
          <a:extLst>
            <a:ext uri="{FF2B5EF4-FFF2-40B4-BE49-F238E27FC236}">
              <a16:creationId xmlns:a16="http://schemas.microsoft.com/office/drawing/2014/main" id="{C0A7F021-229B-4314-93E7-707C6A4186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8" name="Text Box 46">
          <a:extLst>
            <a:ext uri="{FF2B5EF4-FFF2-40B4-BE49-F238E27FC236}">
              <a16:creationId xmlns:a16="http://schemas.microsoft.com/office/drawing/2014/main" id="{69A809F6-D535-4562-BE2D-CA34CA0F26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79" name="Text Box 47">
          <a:extLst>
            <a:ext uri="{FF2B5EF4-FFF2-40B4-BE49-F238E27FC236}">
              <a16:creationId xmlns:a16="http://schemas.microsoft.com/office/drawing/2014/main" id="{5098DCAC-D18C-443D-843B-61CFCB086E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0" name="Text Box 49">
          <a:extLst>
            <a:ext uri="{FF2B5EF4-FFF2-40B4-BE49-F238E27FC236}">
              <a16:creationId xmlns:a16="http://schemas.microsoft.com/office/drawing/2014/main" id="{2DA4FAF5-BDDB-472C-ABFD-53C60DA06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1" name="Text Box 50">
          <a:extLst>
            <a:ext uri="{FF2B5EF4-FFF2-40B4-BE49-F238E27FC236}">
              <a16:creationId xmlns:a16="http://schemas.microsoft.com/office/drawing/2014/main" id="{C8B52261-211C-45C8-90DE-0F82EA2291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2" name="Text Box 51">
          <a:extLst>
            <a:ext uri="{FF2B5EF4-FFF2-40B4-BE49-F238E27FC236}">
              <a16:creationId xmlns:a16="http://schemas.microsoft.com/office/drawing/2014/main" id="{9EDCEA0F-FD3E-4405-B64D-D98911F0F2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3" name="Text Box 52">
          <a:extLst>
            <a:ext uri="{FF2B5EF4-FFF2-40B4-BE49-F238E27FC236}">
              <a16:creationId xmlns:a16="http://schemas.microsoft.com/office/drawing/2014/main" id="{8F5CA2DA-C8B9-4EA9-939F-5E4746BE12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4" name="Text Box 53">
          <a:extLst>
            <a:ext uri="{FF2B5EF4-FFF2-40B4-BE49-F238E27FC236}">
              <a16:creationId xmlns:a16="http://schemas.microsoft.com/office/drawing/2014/main" id="{5BE15BE1-F5C1-4C63-970F-A959FD93E9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5" name="Text Box 54">
          <a:extLst>
            <a:ext uri="{FF2B5EF4-FFF2-40B4-BE49-F238E27FC236}">
              <a16:creationId xmlns:a16="http://schemas.microsoft.com/office/drawing/2014/main" id="{5A091319-2300-4EAA-A0A3-7A751A2691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6" name="Text Box 55">
          <a:extLst>
            <a:ext uri="{FF2B5EF4-FFF2-40B4-BE49-F238E27FC236}">
              <a16:creationId xmlns:a16="http://schemas.microsoft.com/office/drawing/2014/main" id="{98E0CAA9-9F75-4947-A109-46145A1B1C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7" name="Text Box 56">
          <a:extLst>
            <a:ext uri="{FF2B5EF4-FFF2-40B4-BE49-F238E27FC236}">
              <a16:creationId xmlns:a16="http://schemas.microsoft.com/office/drawing/2014/main" id="{70E87FD7-D91D-404F-AEBF-73E05D8D4B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8" name="Text Box 57">
          <a:extLst>
            <a:ext uri="{FF2B5EF4-FFF2-40B4-BE49-F238E27FC236}">
              <a16:creationId xmlns:a16="http://schemas.microsoft.com/office/drawing/2014/main" id="{323F0403-DC56-45AC-B3F5-331AC84092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89" name="Text Box 58">
          <a:extLst>
            <a:ext uri="{FF2B5EF4-FFF2-40B4-BE49-F238E27FC236}">
              <a16:creationId xmlns:a16="http://schemas.microsoft.com/office/drawing/2014/main" id="{354F7841-6CCC-4293-9300-27580ECC16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0" name="Text Box 59">
          <a:extLst>
            <a:ext uri="{FF2B5EF4-FFF2-40B4-BE49-F238E27FC236}">
              <a16:creationId xmlns:a16="http://schemas.microsoft.com/office/drawing/2014/main" id="{C2E0B8C9-528C-4756-82D1-3F08E755AD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1" name="Text Box 60">
          <a:extLst>
            <a:ext uri="{FF2B5EF4-FFF2-40B4-BE49-F238E27FC236}">
              <a16:creationId xmlns:a16="http://schemas.microsoft.com/office/drawing/2014/main" id="{F6F93848-54FE-492F-9D41-84114C7E12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2" name="Text Box 61">
          <a:extLst>
            <a:ext uri="{FF2B5EF4-FFF2-40B4-BE49-F238E27FC236}">
              <a16:creationId xmlns:a16="http://schemas.microsoft.com/office/drawing/2014/main" id="{643D10A8-8F06-4104-A87C-0DADDE586B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3" name="Text Box 62">
          <a:extLst>
            <a:ext uri="{FF2B5EF4-FFF2-40B4-BE49-F238E27FC236}">
              <a16:creationId xmlns:a16="http://schemas.microsoft.com/office/drawing/2014/main" id="{B6555520-4376-4978-B96A-9236A9724B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4" name="Text Box 63">
          <a:extLst>
            <a:ext uri="{FF2B5EF4-FFF2-40B4-BE49-F238E27FC236}">
              <a16:creationId xmlns:a16="http://schemas.microsoft.com/office/drawing/2014/main" id="{5339140D-057B-4212-A30B-16EC799659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5" name="Text Box 64">
          <a:extLst>
            <a:ext uri="{FF2B5EF4-FFF2-40B4-BE49-F238E27FC236}">
              <a16:creationId xmlns:a16="http://schemas.microsoft.com/office/drawing/2014/main" id="{1102C3B7-BC26-467A-96CC-66BA7413E9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6" name="Text Box 65">
          <a:extLst>
            <a:ext uri="{FF2B5EF4-FFF2-40B4-BE49-F238E27FC236}">
              <a16:creationId xmlns:a16="http://schemas.microsoft.com/office/drawing/2014/main" id="{9726650F-E628-47B8-BFF6-7A1EC99351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7" name="Text Box 66">
          <a:extLst>
            <a:ext uri="{FF2B5EF4-FFF2-40B4-BE49-F238E27FC236}">
              <a16:creationId xmlns:a16="http://schemas.microsoft.com/office/drawing/2014/main" id="{F7EC8970-BF14-421F-BD08-7F405A67B3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8" name="Text Box 67">
          <a:extLst>
            <a:ext uri="{FF2B5EF4-FFF2-40B4-BE49-F238E27FC236}">
              <a16:creationId xmlns:a16="http://schemas.microsoft.com/office/drawing/2014/main" id="{8E13EED7-53C6-4FB4-BC7E-6195A8B500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099" name="Text Box 68">
          <a:extLst>
            <a:ext uri="{FF2B5EF4-FFF2-40B4-BE49-F238E27FC236}">
              <a16:creationId xmlns:a16="http://schemas.microsoft.com/office/drawing/2014/main" id="{7645D5E5-BFFA-4A68-A72D-2ECDE0B2EA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0" name="Text Box 69">
          <a:extLst>
            <a:ext uri="{FF2B5EF4-FFF2-40B4-BE49-F238E27FC236}">
              <a16:creationId xmlns:a16="http://schemas.microsoft.com/office/drawing/2014/main" id="{CEE94A7D-8D52-4A13-B5D4-74489485AC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1" name="Text Box 70">
          <a:extLst>
            <a:ext uri="{FF2B5EF4-FFF2-40B4-BE49-F238E27FC236}">
              <a16:creationId xmlns:a16="http://schemas.microsoft.com/office/drawing/2014/main" id="{E845A141-C802-4B37-8669-53BF8F94BD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2" name="Text Box 71">
          <a:extLst>
            <a:ext uri="{FF2B5EF4-FFF2-40B4-BE49-F238E27FC236}">
              <a16:creationId xmlns:a16="http://schemas.microsoft.com/office/drawing/2014/main" id="{686EF238-212B-47C7-95F3-5ADB4F1CA6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3" name="Text Box 72">
          <a:extLst>
            <a:ext uri="{FF2B5EF4-FFF2-40B4-BE49-F238E27FC236}">
              <a16:creationId xmlns:a16="http://schemas.microsoft.com/office/drawing/2014/main" id="{33295AEA-E3C4-4BC5-B024-8AE835D50E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4" name="Text Box 73">
          <a:extLst>
            <a:ext uri="{FF2B5EF4-FFF2-40B4-BE49-F238E27FC236}">
              <a16:creationId xmlns:a16="http://schemas.microsoft.com/office/drawing/2014/main" id="{3D1F6E11-942A-444D-9F63-406EE9385C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5" name="Text Box 74">
          <a:extLst>
            <a:ext uri="{FF2B5EF4-FFF2-40B4-BE49-F238E27FC236}">
              <a16:creationId xmlns:a16="http://schemas.microsoft.com/office/drawing/2014/main" id="{29512ED8-6796-44B2-8203-E0860D3A14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6" name="Text Box 75">
          <a:extLst>
            <a:ext uri="{FF2B5EF4-FFF2-40B4-BE49-F238E27FC236}">
              <a16:creationId xmlns:a16="http://schemas.microsoft.com/office/drawing/2014/main" id="{638DBF3A-10E7-4B50-80BB-CF55B2BD88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7" name="Text Box 76">
          <a:extLst>
            <a:ext uri="{FF2B5EF4-FFF2-40B4-BE49-F238E27FC236}">
              <a16:creationId xmlns:a16="http://schemas.microsoft.com/office/drawing/2014/main" id="{8E1F3A70-B940-4EAA-A885-406F20C0FC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8" name="Text Box 77">
          <a:extLst>
            <a:ext uri="{FF2B5EF4-FFF2-40B4-BE49-F238E27FC236}">
              <a16:creationId xmlns:a16="http://schemas.microsoft.com/office/drawing/2014/main" id="{EFDB3DB1-EBE2-41FE-94C0-69EB1B2CB5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09" name="Text Box 78">
          <a:extLst>
            <a:ext uri="{FF2B5EF4-FFF2-40B4-BE49-F238E27FC236}">
              <a16:creationId xmlns:a16="http://schemas.microsoft.com/office/drawing/2014/main" id="{B3ED4695-180D-4A8A-9758-EB13DADF14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0" name="Text Box 79">
          <a:extLst>
            <a:ext uri="{FF2B5EF4-FFF2-40B4-BE49-F238E27FC236}">
              <a16:creationId xmlns:a16="http://schemas.microsoft.com/office/drawing/2014/main" id="{E10A67E6-0BD4-4731-8B39-38CE597553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1" name="Text Box 80">
          <a:extLst>
            <a:ext uri="{FF2B5EF4-FFF2-40B4-BE49-F238E27FC236}">
              <a16:creationId xmlns:a16="http://schemas.microsoft.com/office/drawing/2014/main" id="{CE348938-BFF5-41BD-9A5A-8D63A85B68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2" name="Text Box 81">
          <a:extLst>
            <a:ext uri="{FF2B5EF4-FFF2-40B4-BE49-F238E27FC236}">
              <a16:creationId xmlns:a16="http://schemas.microsoft.com/office/drawing/2014/main" id="{6EFE8E74-6215-4EF4-8D91-E791078F67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3" name="Text Box 82">
          <a:extLst>
            <a:ext uri="{FF2B5EF4-FFF2-40B4-BE49-F238E27FC236}">
              <a16:creationId xmlns:a16="http://schemas.microsoft.com/office/drawing/2014/main" id="{5BD5C897-7D18-4038-9362-B888B651D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4" name="Text Box 83">
          <a:extLst>
            <a:ext uri="{FF2B5EF4-FFF2-40B4-BE49-F238E27FC236}">
              <a16:creationId xmlns:a16="http://schemas.microsoft.com/office/drawing/2014/main" id="{6089F2B7-516E-403B-A2C1-DF8E5DFCDB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5" name="Text Box 84">
          <a:extLst>
            <a:ext uri="{FF2B5EF4-FFF2-40B4-BE49-F238E27FC236}">
              <a16:creationId xmlns:a16="http://schemas.microsoft.com/office/drawing/2014/main" id="{FE8FA61F-EC62-4391-B5BC-29C07CA674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6" name="Text Box 85">
          <a:extLst>
            <a:ext uri="{FF2B5EF4-FFF2-40B4-BE49-F238E27FC236}">
              <a16:creationId xmlns:a16="http://schemas.microsoft.com/office/drawing/2014/main" id="{338CDFE6-C000-43B9-A772-95FE2F01DA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7" name="Text Box 86">
          <a:extLst>
            <a:ext uri="{FF2B5EF4-FFF2-40B4-BE49-F238E27FC236}">
              <a16:creationId xmlns:a16="http://schemas.microsoft.com/office/drawing/2014/main" id="{A67FCA95-592F-471B-9EBD-974D292DC3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8" name="Text Box 87">
          <a:extLst>
            <a:ext uri="{FF2B5EF4-FFF2-40B4-BE49-F238E27FC236}">
              <a16:creationId xmlns:a16="http://schemas.microsoft.com/office/drawing/2014/main" id="{2A3B122F-6282-4B89-9CC4-04E79AA81E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19" name="Text Box 88">
          <a:extLst>
            <a:ext uri="{FF2B5EF4-FFF2-40B4-BE49-F238E27FC236}">
              <a16:creationId xmlns:a16="http://schemas.microsoft.com/office/drawing/2014/main" id="{39C57E3D-1806-4C60-B23D-B76364D8F2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0" name="Text Box 89">
          <a:extLst>
            <a:ext uri="{FF2B5EF4-FFF2-40B4-BE49-F238E27FC236}">
              <a16:creationId xmlns:a16="http://schemas.microsoft.com/office/drawing/2014/main" id="{086428CC-9D16-4496-81D5-52B8D1BC19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1" name="Text Box 90">
          <a:extLst>
            <a:ext uri="{FF2B5EF4-FFF2-40B4-BE49-F238E27FC236}">
              <a16:creationId xmlns:a16="http://schemas.microsoft.com/office/drawing/2014/main" id="{651D14DE-ADD1-4D61-9DFC-D28D04FE51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2" name="Text Box 91">
          <a:extLst>
            <a:ext uri="{FF2B5EF4-FFF2-40B4-BE49-F238E27FC236}">
              <a16:creationId xmlns:a16="http://schemas.microsoft.com/office/drawing/2014/main" id="{D7BE4712-E3D7-48E4-98A7-98E018034F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3" name="Text Box 92">
          <a:extLst>
            <a:ext uri="{FF2B5EF4-FFF2-40B4-BE49-F238E27FC236}">
              <a16:creationId xmlns:a16="http://schemas.microsoft.com/office/drawing/2014/main" id="{4ECCFE04-37CA-4F58-B772-78A5702521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4" name="Text Box 26">
          <a:extLst>
            <a:ext uri="{FF2B5EF4-FFF2-40B4-BE49-F238E27FC236}">
              <a16:creationId xmlns:a16="http://schemas.microsoft.com/office/drawing/2014/main" id="{2EEB5BC8-F72E-452A-94C7-A260DDE3BF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5" name="Text Box 27">
          <a:extLst>
            <a:ext uri="{FF2B5EF4-FFF2-40B4-BE49-F238E27FC236}">
              <a16:creationId xmlns:a16="http://schemas.microsoft.com/office/drawing/2014/main" id="{158FA3CB-9DEF-4802-B1DA-6456D855C6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6" name="Text Box 28">
          <a:extLst>
            <a:ext uri="{FF2B5EF4-FFF2-40B4-BE49-F238E27FC236}">
              <a16:creationId xmlns:a16="http://schemas.microsoft.com/office/drawing/2014/main" id="{5F7D0262-3201-4D15-889B-D4F1D41B5D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7" name="Text Box 29">
          <a:extLst>
            <a:ext uri="{FF2B5EF4-FFF2-40B4-BE49-F238E27FC236}">
              <a16:creationId xmlns:a16="http://schemas.microsoft.com/office/drawing/2014/main" id="{D95808D1-EB73-40D1-8E36-AF6DBBB488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8" name="Text Box 30">
          <a:extLst>
            <a:ext uri="{FF2B5EF4-FFF2-40B4-BE49-F238E27FC236}">
              <a16:creationId xmlns:a16="http://schemas.microsoft.com/office/drawing/2014/main" id="{562E6079-6191-4BAF-B48E-7E539C0977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29" name="Text Box 31">
          <a:extLst>
            <a:ext uri="{FF2B5EF4-FFF2-40B4-BE49-F238E27FC236}">
              <a16:creationId xmlns:a16="http://schemas.microsoft.com/office/drawing/2014/main" id="{C4AD4340-313D-4956-9A9B-63B80A3AC9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0" name="Text Box 32">
          <a:extLst>
            <a:ext uri="{FF2B5EF4-FFF2-40B4-BE49-F238E27FC236}">
              <a16:creationId xmlns:a16="http://schemas.microsoft.com/office/drawing/2014/main" id="{9ABF34DA-2257-4BC2-BADE-3443C333CA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1" name="Text Box 33">
          <a:extLst>
            <a:ext uri="{FF2B5EF4-FFF2-40B4-BE49-F238E27FC236}">
              <a16:creationId xmlns:a16="http://schemas.microsoft.com/office/drawing/2014/main" id="{51E0DBA1-070C-4F11-A66D-570BAA02EA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2" name="Text Box 34">
          <a:extLst>
            <a:ext uri="{FF2B5EF4-FFF2-40B4-BE49-F238E27FC236}">
              <a16:creationId xmlns:a16="http://schemas.microsoft.com/office/drawing/2014/main" id="{03E3CB04-34A5-4A85-AC80-4D4726A464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3" name="Text Box 35">
          <a:extLst>
            <a:ext uri="{FF2B5EF4-FFF2-40B4-BE49-F238E27FC236}">
              <a16:creationId xmlns:a16="http://schemas.microsoft.com/office/drawing/2014/main" id="{0B848204-7A60-49BC-A708-6CEFC02DC0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4" name="Text Box 36">
          <a:extLst>
            <a:ext uri="{FF2B5EF4-FFF2-40B4-BE49-F238E27FC236}">
              <a16:creationId xmlns:a16="http://schemas.microsoft.com/office/drawing/2014/main" id="{D33D0349-34AC-47CE-9F80-F57C189083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5" name="Text Box 37">
          <a:extLst>
            <a:ext uri="{FF2B5EF4-FFF2-40B4-BE49-F238E27FC236}">
              <a16:creationId xmlns:a16="http://schemas.microsoft.com/office/drawing/2014/main" id="{BF70E480-C015-4889-90AA-6645EACE01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6" name="Text Box 38">
          <a:extLst>
            <a:ext uri="{FF2B5EF4-FFF2-40B4-BE49-F238E27FC236}">
              <a16:creationId xmlns:a16="http://schemas.microsoft.com/office/drawing/2014/main" id="{321B31FB-543D-4420-A45E-9164DD017C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7" name="Text Box 39">
          <a:extLst>
            <a:ext uri="{FF2B5EF4-FFF2-40B4-BE49-F238E27FC236}">
              <a16:creationId xmlns:a16="http://schemas.microsoft.com/office/drawing/2014/main" id="{3E70CDEA-0FD9-4145-9330-8A965DCDA5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8" name="Text Box 40">
          <a:extLst>
            <a:ext uri="{FF2B5EF4-FFF2-40B4-BE49-F238E27FC236}">
              <a16:creationId xmlns:a16="http://schemas.microsoft.com/office/drawing/2014/main" id="{859EF17D-6AF5-4C66-B83B-553E202307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39" name="Text Box 41">
          <a:extLst>
            <a:ext uri="{FF2B5EF4-FFF2-40B4-BE49-F238E27FC236}">
              <a16:creationId xmlns:a16="http://schemas.microsoft.com/office/drawing/2014/main" id="{DC4AAF1A-2B16-4271-ADA2-87976189DF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0" name="Text Box 42">
          <a:extLst>
            <a:ext uri="{FF2B5EF4-FFF2-40B4-BE49-F238E27FC236}">
              <a16:creationId xmlns:a16="http://schemas.microsoft.com/office/drawing/2014/main" id="{5D6347A8-2D49-4C40-BA74-BDC9A4EEE2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1" name="Text Box 43">
          <a:extLst>
            <a:ext uri="{FF2B5EF4-FFF2-40B4-BE49-F238E27FC236}">
              <a16:creationId xmlns:a16="http://schemas.microsoft.com/office/drawing/2014/main" id="{313537BD-FC16-47A5-8BC8-3587D00534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2" name="Text Box 44">
          <a:extLst>
            <a:ext uri="{FF2B5EF4-FFF2-40B4-BE49-F238E27FC236}">
              <a16:creationId xmlns:a16="http://schemas.microsoft.com/office/drawing/2014/main" id="{D6C0B948-1484-4E72-986C-8C0B25F8E1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3" name="Text Box 45">
          <a:extLst>
            <a:ext uri="{FF2B5EF4-FFF2-40B4-BE49-F238E27FC236}">
              <a16:creationId xmlns:a16="http://schemas.microsoft.com/office/drawing/2014/main" id="{968170E5-4133-4D04-8A8A-72E3FA5075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4" name="Text Box 46">
          <a:extLst>
            <a:ext uri="{FF2B5EF4-FFF2-40B4-BE49-F238E27FC236}">
              <a16:creationId xmlns:a16="http://schemas.microsoft.com/office/drawing/2014/main" id="{5E58F2F2-2FC8-48D5-AFAE-D652F91235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5" name="Text Box 47">
          <a:extLst>
            <a:ext uri="{FF2B5EF4-FFF2-40B4-BE49-F238E27FC236}">
              <a16:creationId xmlns:a16="http://schemas.microsoft.com/office/drawing/2014/main" id="{82FA7FC1-F1BE-4909-B739-5BDB4731AC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6" name="Text Box 49">
          <a:extLst>
            <a:ext uri="{FF2B5EF4-FFF2-40B4-BE49-F238E27FC236}">
              <a16:creationId xmlns:a16="http://schemas.microsoft.com/office/drawing/2014/main" id="{77F0D7D5-309C-4C7E-BEF1-4371441D1E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7" name="Text Box 50">
          <a:extLst>
            <a:ext uri="{FF2B5EF4-FFF2-40B4-BE49-F238E27FC236}">
              <a16:creationId xmlns:a16="http://schemas.microsoft.com/office/drawing/2014/main" id="{65757D6F-5FD0-475D-AD31-7C22237018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8" name="Text Box 51">
          <a:extLst>
            <a:ext uri="{FF2B5EF4-FFF2-40B4-BE49-F238E27FC236}">
              <a16:creationId xmlns:a16="http://schemas.microsoft.com/office/drawing/2014/main" id="{9ABF9322-C65F-4315-B494-69426AA654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49" name="Text Box 52">
          <a:extLst>
            <a:ext uri="{FF2B5EF4-FFF2-40B4-BE49-F238E27FC236}">
              <a16:creationId xmlns:a16="http://schemas.microsoft.com/office/drawing/2014/main" id="{52C1D532-C9EC-4FAF-B956-1842FF9573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0" name="Text Box 53">
          <a:extLst>
            <a:ext uri="{FF2B5EF4-FFF2-40B4-BE49-F238E27FC236}">
              <a16:creationId xmlns:a16="http://schemas.microsoft.com/office/drawing/2014/main" id="{E1E73CBF-2A94-4253-804C-DED5E242FB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1" name="Text Box 54">
          <a:extLst>
            <a:ext uri="{FF2B5EF4-FFF2-40B4-BE49-F238E27FC236}">
              <a16:creationId xmlns:a16="http://schemas.microsoft.com/office/drawing/2014/main" id="{5FBE1A57-A6E2-4CEC-A2DF-30665947F1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2" name="Text Box 55">
          <a:extLst>
            <a:ext uri="{FF2B5EF4-FFF2-40B4-BE49-F238E27FC236}">
              <a16:creationId xmlns:a16="http://schemas.microsoft.com/office/drawing/2014/main" id="{AD2AC0DF-D7E2-4C7A-A779-6F7230CD73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3" name="Text Box 56">
          <a:extLst>
            <a:ext uri="{FF2B5EF4-FFF2-40B4-BE49-F238E27FC236}">
              <a16:creationId xmlns:a16="http://schemas.microsoft.com/office/drawing/2014/main" id="{BA86A608-A70C-418B-9DA6-94A2A0C423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4" name="Text Box 57">
          <a:extLst>
            <a:ext uri="{FF2B5EF4-FFF2-40B4-BE49-F238E27FC236}">
              <a16:creationId xmlns:a16="http://schemas.microsoft.com/office/drawing/2014/main" id="{A3A1B048-0465-41D0-871B-D7F99630E7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5" name="Text Box 60">
          <a:extLst>
            <a:ext uri="{FF2B5EF4-FFF2-40B4-BE49-F238E27FC236}">
              <a16:creationId xmlns:a16="http://schemas.microsoft.com/office/drawing/2014/main" id="{008CFD45-D102-4FFB-AFC6-99FE2B5E20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6" name="Text Box 61">
          <a:extLst>
            <a:ext uri="{FF2B5EF4-FFF2-40B4-BE49-F238E27FC236}">
              <a16:creationId xmlns:a16="http://schemas.microsoft.com/office/drawing/2014/main" id="{DB1A6725-32DC-4FA9-AD0E-A09A0866A6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7" name="Text Box 62">
          <a:extLst>
            <a:ext uri="{FF2B5EF4-FFF2-40B4-BE49-F238E27FC236}">
              <a16:creationId xmlns:a16="http://schemas.microsoft.com/office/drawing/2014/main" id="{8B6CB491-0300-4629-9B88-EBBD13EDEF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8" name="Text Box 63">
          <a:extLst>
            <a:ext uri="{FF2B5EF4-FFF2-40B4-BE49-F238E27FC236}">
              <a16:creationId xmlns:a16="http://schemas.microsoft.com/office/drawing/2014/main" id="{31ABE695-F2D6-485C-B1C5-B36BB74522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59" name="Text Box 64">
          <a:extLst>
            <a:ext uri="{FF2B5EF4-FFF2-40B4-BE49-F238E27FC236}">
              <a16:creationId xmlns:a16="http://schemas.microsoft.com/office/drawing/2014/main" id="{90232608-2CD0-4276-8E0A-B3CDADC439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0" name="Text Box 65">
          <a:extLst>
            <a:ext uri="{FF2B5EF4-FFF2-40B4-BE49-F238E27FC236}">
              <a16:creationId xmlns:a16="http://schemas.microsoft.com/office/drawing/2014/main" id="{59E6A34D-DFD2-49D9-A215-C69FDF8A6B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1" name="Text Box 66">
          <a:extLst>
            <a:ext uri="{FF2B5EF4-FFF2-40B4-BE49-F238E27FC236}">
              <a16:creationId xmlns:a16="http://schemas.microsoft.com/office/drawing/2014/main" id="{F413B3BA-3C13-46CF-98A0-8B4FCB3930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2" name="Text Box 67">
          <a:extLst>
            <a:ext uri="{FF2B5EF4-FFF2-40B4-BE49-F238E27FC236}">
              <a16:creationId xmlns:a16="http://schemas.microsoft.com/office/drawing/2014/main" id="{12689F6E-1FE5-4C33-9A36-9CCE9153DF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3" name="Text Box 68">
          <a:extLst>
            <a:ext uri="{FF2B5EF4-FFF2-40B4-BE49-F238E27FC236}">
              <a16:creationId xmlns:a16="http://schemas.microsoft.com/office/drawing/2014/main" id="{0F32F9C8-50CD-4D46-84C3-5C2136BF57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4" name="Text Box 69">
          <a:extLst>
            <a:ext uri="{FF2B5EF4-FFF2-40B4-BE49-F238E27FC236}">
              <a16:creationId xmlns:a16="http://schemas.microsoft.com/office/drawing/2014/main" id="{26750B9B-E611-4FA3-80F0-FC2265A081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5" name="Text Box 70">
          <a:extLst>
            <a:ext uri="{FF2B5EF4-FFF2-40B4-BE49-F238E27FC236}">
              <a16:creationId xmlns:a16="http://schemas.microsoft.com/office/drawing/2014/main" id="{EB753608-526C-48CA-B25C-83EB5D7DE0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6" name="Text Box 71">
          <a:extLst>
            <a:ext uri="{FF2B5EF4-FFF2-40B4-BE49-F238E27FC236}">
              <a16:creationId xmlns:a16="http://schemas.microsoft.com/office/drawing/2014/main" id="{F78ADEBC-BE4D-4EFA-9A9F-62D15D8B59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7" name="Text Box 72">
          <a:extLst>
            <a:ext uri="{FF2B5EF4-FFF2-40B4-BE49-F238E27FC236}">
              <a16:creationId xmlns:a16="http://schemas.microsoft.com/office/drawing/2014/main" id="{3F13DA1D-4545-4B64-AD0A-D67064D13D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8" name="Text Box 73">
          <a:extLst>
            <a:ext uri="{FF2B5EF4-FFF2-40B4-BE49-F238E27FC236}">
              <a16:creationId xmlns:a16="http://schemas.microsoft.com/office/drawing/2014/main" id="{47A919E2-9007-442F-AE9D-4263E46998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69" name="Text Box 74">
          <a:extLst>
            <a:ext uri="{FF2B5EF4-FFF2-40B4-BE49-F238E27FC236}">
              <a16:creationId xmlns:a16="http://schemas.microsoft.com/office/drawing/2014/main" id="{2013F566-CCB8-424D-A243-4B3BC2EF47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0" name="Text Box 75">
          <a:extLst>
            <a:ext uri="{FF2B5EF4-FFF2-40B4-BE49-F238E27FC236}">
              <a16:creationId xmlns:a16="http://schemas.microsoft.com/office/drawing/2014/main" id="{82F7A39C-77BC-4E0A-98FF-0B9ECF8C4A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1" name="Text Box 76">
          <a:extLst>
            <a:ext uri="{FF2B5EF4-FFF2-40B4-BE49-F238E27FC236}">
              <a16:creationId xmlns:a16="http://schemas.microsoft.com/office/drawing/2014/main" id="{4C164D06-0FCE-437A-A54A-998B9C310A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2" name="Text Box 77">
          <a:extLst>
            <a:ext uri="{FF2B5EF4-FFF2-40B4-BE49-F238E27FC236}">
              <a16:creationId xmlns:a16="http://schemas.microsoft.com/office/drawing/2014/main" id="{BA8ACE3E-9267-404A-BECA-13A46DDDD7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3" name="Text Box 78">
          <a:extLst>
            <a:ext uri="{FF2B5EF4-FFF2-40B4-BE49-F238E27FC236}">
              <a16:creationId xmlns:a16="http://schemas.microsoft.com/office/drawing/2014/main" id="{700BA4FE-9B9A-4434-B2D7-4727D2C058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4" name="Text Box 79">
          <a:extLst>
            <a:ext uri="{FF2B5EF4-FFF2-40B4-BE49-F238E27FC236}">
              <a16:creationId xmlns:a16="http://schemas.microsoft.com/office/drawing/2014/main" id="{A2469A44-9F6E-474B-AAC2-B5D68F51A9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5" name="Text Box 80">
          <a:extLst>
            <a:ext uri="{FF2B5EF4-FFF2-40B4-BE49-F238E27FC236}">
              <a16:creationId xmlns:a16="http://schemas.microsoft.com/office/drawing/2014/main" id="{B7491294-179D-4B31-A252-4450267D85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6" name="Text Box 81">
          <a:extLst>
            <a:ext uri="{FF2B5EF4-FFF2-40B4-BE49-F238E27FC236}">
              <a16:creationId xmlns:a16="http://schemas.microsoft.com/office/drawing/2014/main" id="{7353B76F-24ED-410E-A8AB-672541A8D1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7" name="Text Box 82">
          <a:extLst>
            <a:ext uri="{FF2B5EF4-FFF2-40B4-BE49-F238E27FC236}">
              <a16:creationId xmlns:a16="http://schemas.microsoft.com/office/drawing/2014/main" id="{4AF7D4CB-6C27-4539-AB3C-E5F916DF61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8" name="Text Box 83">
          <a:extLst>
            <a:ext uri="{FF2B5EF4-FFF2-40B4-BE49-F238E27FC236}">
              <a16:creationId xmlns:a16="http://schemas.microsoft.com/office/drawing/2014/main" id="{CECD718E-4ADD-4549-9979-C50E84F667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79" name="Text Box 84">
          <a:extLst>
            <a:ext uri="{FF2B5EF4-FFF2-40B4-BE49-F238E27FC236}">
              <a16:creationId xmlns:a16="http://schemas.microsoft.com/office/drawing/2014/main" id="{FD3E7488-A0DB-4E6F-AB9C-9BD1D32539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0" name="Text Box 85">
          <a:extLst>
            <a:ext uri="{FF2B5EF4-FFF2-40B4-BE49-F238E27FC236}">
              <a16:creationId xmlns:a16="http://schemas.microsoft.com/office/drawing/2014/main" id="{33DCFAD9-67EF-43FD-96A4-6D031753F7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1" name="Text Box 86">
          <a:extLst>
            <a:ext uri="{FF2B5EF4-FFF2-40B4-BE49-F238E27FC236}">
              <a16:creationId xmlns:a16="http://schemas.microsoft.com/office/drawing/2014/main" id="{E1F6BC1B-26CA-4E8D-8D2C-E14710DC33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2" name="Text Box 87">
          <a:extLst>
            <a:ext uri="{FF2B5EF4-FFF2-40B4-BE49-F238E27FC236}">
              <a16:creationId xmlns:a16="http://schemas.microsoft.com/office/drawing/2014/main" id="{4EE7FB68-6375-45A9-AB01-AF33A26E66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3" name="Text Box 88">
          <a:extLst>
            <a:ext uri="{FF2B5EF4-FFF2-40B4-BE49-F238E27FC236}">
              <a16:creationId xmlns:a16="http://schemas.microsoft.com/office/drawing/2014/main" id="{D2B0B814-AD97-4154-8D2F-3BFDE118EB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4" name="Text Box 89">
          <a:extLst>
            <a:ext uri="{FF2B5EF4-FFF2-40B4-BE49-F238E27FC236}">
              <a16:creationId xmlns:a16="http://schemas.microsoft.com/office/drawing/2014/main" id="{5B97DCFA-7178-4FBD-80B1-6A3F1C1F26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5" name="Text Box 90">
          <a:extLst>
            <a:ext uri="{FF2B5EF4-FFF2-40B4-BE49-F238E27FC236}">
              <a16:creationId xmlns:a16="http://schemas.microsoft.com/office/drawing/2014/main" id="{F5B7F19D-C631-4CE2-9D3F-D3CD7E9E3F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6" name="Text Box 91">
          <a:extLst>
            <a:ext uri="{FF2B5EF4-FFF2-40B4-BE49-F238E27FC236}">
              <a16:creationId xmlns:a16="http://schemas.microsoft.com/office/drawing/2014/main" id="{5DFDD60C-2894-470F-9168-2B873FF0C6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7" name="Text Box 92">
          <a:extLst>
            <a:ext uri="{FF2B5EF4-FFF2-40B4-BE49-F238E27FC236}">
              <a16:creationId xmlns:a16="http://schemas.microsoft.com/office/drawing/2014/main" id="{50AB2B15-ED9E-4F37-8D74-3141AB3CC6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8" name="Text Box 26">
          <a:extLst>
            <a:ext uri="{FF2B5EF4-FFF2-40B4-BE49-F238E27FC236}">
              <a16:creationId xmlns:a16="http://schemas.microsoft.com/office/drawing/2014/main" id="{94AE0734-1917-413B-8473-4BC9BB003B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89" name="Text Box 27">
          <a:extLst>
            <a:ext uri="{FF2B5EF4-FFF2-40B4-BE49-F238E27FC236}">
              <a16:creationId xmlns:a16="http://schemas.microsoft.com/office/drawing/2014/main" id="{8350EEDC-308A-4521-9471-ED45D47EE8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0" name="Text Box 28">
          <a:extLst>
            <a:ext uri="{FF2B5EF4-FFF2-40B4-BE49-F238E27FC236}">
              <a16:creationId xmlns:a16="http://schemas.microsoft.com/office/drawing/2014/main" id="{512BE2B1-CA76-4C64-88D8-AF8B45D5E3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1" name="Text Box 29">
          <a:extLst>
            <a:ext uri="{FF2B5EF4-FFF2-40B4-BE49-F238E27FC236}">
              <a16:creationId xmlns:a16="http://schemas.microsoft.com/office/drawing/2014/main" id="{20DB66A3-009D-477B-94B7-CC0A03AF4C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2" name="Text Box 30">
          <a:extLst>
            <a:ext uri="{FF2B5EF4-FFF2-40B4-BE49-F238E27FC236}">
              <a16:creationId xmlns:a16="http://schemas.microsoft.com/office/drawing/2014/main" id="{B0791594-E997-4111-A584-6BFD8813A7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3" name="Text Box 31">
          <a:extLst>
            <a:ext uri="{FF2B5EF4-FFF2-40B4-BE49-F238E27FC236}">
              <a16:creationId xmlns:a16="http://schemas.microsoft.com/office/drawing/2014/main" id="{6096B4A6-050D-4EA1-8AC9-D4416D8DF6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4" name="Text Box 32">
          <a:extLst>
            <a:ext uri="{FF2B5EF4-FFF2-40B4-BE49-F238E27FC236}">
              <a16:creationId xmlns:a16="http://schemas.microsoft.com/office/drawing/2014/main" id="{925660D7-34C3-45A2-867D-DC3FF07289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5" name="Text Box 33">
          <a:extLst>
            <a:ext uri="{FF2B5EF4-FFF2-40B4-BE49-F238E27FC236}">
              <a16:creationId xmlns:a16="http://schemas.microsoft.com/office/drawing/2014/main" id="{58E32CC7-83B8-406C-ACA6-70E62F04CC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6" name="Text Box 34">
          <a:extLst>
            <a:ext uri="{FF2B5EF4-FFF2-40B4-BE49-F238E27FC236}">
              <a16:creationId xmlns:a16="http://schemas.microsoft.com/office/drawing/2014/main" id="{8E00A0C6-D088-4E37-B097-1188EEAF3A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7" name="Text Box 35">
          <a:extLst>
            <a:ext uri="{FF2B5EF4-FFF2-40B4-BE49-F238E27FC236}">
              <a16:creationId xmlns:a16="http://schemas.microsoft.com/office/drawing/2014/main" id="{6369E2AE-8887-4007-8B73-5B54C67121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8" name="Text Box 36">
          <a:extLst>
            <a:ext uri="{FF2B5EF4-FFF2-40B4-BE49-F238E27FC236}">
              <a16:creationId xmlns:a16="http://schemas.microsoft.com/office/drawing/2014/main" id="{1CE07F26-8EBA-4F82-8C15-C3AD6F474C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199" name="Text Box 37">
          <a:extLst>
            <a:ext uri="{FF2B5EF4-FFF2-40B4-BE49-F238E27FC236}">
              <a16:creationId xmlns:a16="http://schemas.microsoft.com/office/drawing/2014/main" id="{98F2A822-030F-4EEA-B826-38623155B1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0" name="Text Box 38">
          <a:extLst>
            <a:ext uri="{FF2B5EF4-FFF2-40B4-BE49-F238E27FC236}">
              <a16:creationId xmlns:a16="http://schemas.microsoft.com/office/drawing/2014/main" id="{B1A4A579-79C8-4BF3-85B6-31455FB58F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1" name="Text Box 39">
          <a:extLst>
            <a:ext uri="{FF2B5EF4-FFF2-40B4-BE49-F238E27FC236}">
              <a16:creationId xmlns:a16="http://schemas.microsoft.com/office/drawing/2014/main" id="{2F0FE4D0-FD07-4BD1-A230-1A60A4AAFE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2" name="Text Box 40">
          <a:extLst>
            <a:ext uri="{FF2B5EF4-FFF2-40B4-BE49-F238E27FC236}">
              <a16:creationId xmlns:a16="http://schemas.microsoft.com/office/drawing/2014/main" id="{7F570781-5695-4374-AF75-C0DFBDAE32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3" name="Text Box 41">
          <a:extLst>
            <a:ext uri="{FF2B5EF4-FFF2-40B4-BE49-F238E27FC236}">
              <a16:creationId xmlns:a16="http://schemas.microsoft.com/office/drawing/2014/main" id="{423FB6B3-305A-4E18-B32A-A45A9AC685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4" name="Text Box 42">
          <a:extLst>
            <a:ext uri="{FF2B5EF4-FFF2-40B4-BE49-F238E27FC236}">
              <a16:creationId xmlns:a16="http://schemas.microsoft.com/office/drawing/2014/main" id="{284474A6-7277-4165-AFF0-F54D6BC001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5" name="Text Box 43">
          <a:extLst>
            <a:ext uri="{FF2B5EF4-FFF2-40B4-BE49-F238E27FC236}">
              <a16:creationId xmlns:a16="http://schemas.microsoft.com/office/drawing/2014/main" id="{59FB6C14-F3B7-43ED-8C0A-21E2DB24FD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6" name="Text Box 44">
          <a:extLst>
            <a:ext uri="{FF2B5EF4-FFF2-40B4-BE49-F238E27FC236}">
              <a16:creationId xmlns:a16="http://schemas.microsoft.com/office/drawing/2014/main" id="{14C29640-D956-45AE-A120-04323B8195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7" name="Text Box 45">
          <a:extLst>
            <a:ext uri="{FF2B5EF4-FFF2-40B4-BE49-F238E27FC236}">
              <a16:creationId xmlns:a16="http://schemas.microsoft.com/office/drawing/2014/main" id="{304B24C5-5B3D-48A1-BEE6-260397D3BD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8" name="Text Box 46">
          <a:extLst>
            <a:ext uri="{FF2B5EF4-FFF2-40B4-BE49-F238E27FC236}">
              <a16:creationId xmlns:a16="http://schemas.microsoft.com/office/drawing/2014/main" id="{14CD3C12-8AAC-4026-9214-3ED5DF5A02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09" name="Text Box 47">
          <a:extLst>
            <a:ext uri="{FF2B5EF4-FFF2-40B4-BE49-F238E27FC236}">
              <a16:creationId xmlns:a16="http://schemas.microsoft.com/office/drawing/2014/main" id="{3B4C9BB1-5056-43AE-BF3F-DEB6C18430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0" name="Text Box 49">
          <a:extLst>
            <a:ext uri="{FF2B5EF4-FFF2-40B4-BE49-F238E27FC236}">
              <a16:creationId xmlns:a16="http://schemas.microsoft.com/office/drawing/2014/main" id="{41C27A5E-43CF-4F42-9BD8-D5581EEC11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1" name="Text Box 50">
          <a:extLst>
            <a:ext uri="{FF2B5EF4-FFF2-40B4-BE49-F238E27FC236}">
              <a16:creationId xmlns:a16="http://schemas.microsoft.com/office/drawing/2014/main" id="{43B538A5-8832-4607-A321-810A088D89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2" name="Text Box 51">
          <a:extLst>
            <a:ext uri="{FF2B5EF4-FFF2-40B4-BE49-F238E27FC236}">
              <a16:creationId xmlns:a16="http://schemas.microsoft.com/office/drawing/2014/main" id="{8ACEF9DB-28A3-4E13-9E29-ECA386996B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3" name="Text Box 52">
          <a:extLst>
            <a:ext uri="{FF2B5EF4-FFF2-40B4-BE49-F238E27FC236}">
              <a16:creationId xmlns:a16="http://schemas.microsoft.com/office/drawing/2014/main" id="{EE7F9248-B007-4B50-BEBA-341E302A1C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4" name="Text Box 53">
          <a:extLst>
            <a:ext uri="{FF2B5EF4-FFF2-40B4-BE49-F238E27FC236}">
              <a16:creationId xmlns:a16="http://schemas.microsoft.com/office/drawing/2014/main" id="{01A88673-93F6-4A13-BD38-78D31811D3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5" name="Text Box 54">
          <a:extLst>
            <a:ext uri="{FF2B5EF4-FFF2-40B4-BE49-F238E27FC236}">
              <a16:creationId xmlns:a16="http://schemas.microsoft.com/office/drawing/2014/main" id="{12F3FA4D-E421-4F5E-B93B-91132992C7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6" name="Text Box 55">
          <a:extLst>
            <a:ext uri="{FF2B5EF4-FFF2-40B4-BE49-F238E27FC236}">
              <a16:creationId xmlns:a16="http://schemas.microsoft.com/office/drawing/2014/main" id="{8D461C60-1409-434D-8A0F-85795E306C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7" name="Text Box 56">
          <a:extLst>
            <a:ext uri="{FF2B5EF4-FFF2-40B4-BE49-F238E27FC236}">
              <a16:creationId xmlns:a16="http://schemas.microsoft.com/office/drawing/2014/main" id="{95DF0606-9D6E-489D-B3D9-A4A610C8CD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8" name="Text Box 57">
          <a:extLst>
            <a:ext uri="{FF2B5EF4-FFF2-40B4-BE49-F238E27FC236}">
              <a16:creationId xmlns:a16="http://schemas.microsoft.com/office/drawing/2014/main" id="{BF7A33E9-CE84-454C-9F2A-D4164F8A72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19" name="Text Box 58">
          <a:extLst>
            <a:ext uri="{FF2B5EF4-FFF2-40B4-BE49-F238E27FC236}">
              <a16:creationId xmlns:a16="http://schemas.microsoft.com/office/drawing/2014/main" id="{69D38823-E1BD-4735-8D64-B7796D33C3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0" name="Text Box 59">
          <a:extLst>
            <a:ext uri="{FF2B5EF4-FFF2-40B4-BE49-F238E27FC236}">
              <a16:creationId xmlns:a16="http://schemas.microsoft.com/office/drawing/2014/main" id="{F94CB12C-0A08-4FDB-AEF0-79B596A4E5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1" name="Text Box 60">
          <a:extLst>
            <a:ext uri="{FF2B5EF4-FFF2-40B4-BE49-F238E27FC236}">
              <a16:creationId xmlns:a16="http://schemas.microsoft.com/office/drawing/2014/main" id="{8B3259E1-7B71-4856-BDF6-DC3A37B74E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2" name="Text Box 61">
          <a:extLst>
            <a:ext uri="{FF2B5EF4-FFF2-40B4-BE49-F238E27FC236}">
              <a16:creationId xmlns:a16="http://schemas.microsoft.com/office/drawing/2014/main" id="{868DA680-F634-4D90-B0C6-0C882F2996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3" name="Text Box 62">
          <a:extLst>
            <a:ext uri="{FF2B5EF4-FFF2-40B4-BE49-F238E27FC236}">
              <a16:creationId xmlns:a16="http://schemas.microsoft.com/office/drawing/2014/main" id="{1DE4472E-B29D-4D67-9191-B90BCBD33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4" name="Text Box 63">
          <a:extLst>
            <a:ext uri="{FF2B5EF4-FFF2-40B4-BE49-F238E27FC236}">
              <a16:creationId xmlns:a16="http://schemas.microsoft.com/office/drawing/2014/main" id="{E6017C71-A4FB-423A-9E46-B48962F4C4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5" name="Text Box 64">
          <a:extLst>
            <a:ext uri="{FF2B5EF4-FFF2-40B4-BE49-F238E27FC236}">
              <a16:creationId xmlns:a16="http://schemas.microsoft.com/office/drawing/2014/main" id="{D1B63428-8DCD-4968-A3D7-7F274BE2A3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6" name="Text Box 65">
          <a:extLst>
            <a:ext uri="{FF2B5EF4-FFF2-40B4-BE49-F238E27FC236}">
              <a16:creationId xmlns:a16="http://schemas.microsoft.com/office/drawing/2014/main" id="{ED939907-C040-49CD-B3E4-5A0C2CFA0D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7" name="Text Box 66">
          <a:extLst>
            <a:ext uri="{FF2B5EF4-FFF2-40B4-BE49-F238E27FC236}">
              <a16:creationId xmlns:a16="http://schemas.microsoft.com/office/drawing/2014/main" id="{BCB1AD30-CED5-4639-9857-A56A1FD5F3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8" name="Text Box 67">
          <a:extLst>
            <a:ext uri="{FF2B5EF4-FFF2-40B4-BE49-F238E27FC236}">
              <a16:creationId xmlns:a16="http://schemas.microsoft.com/office/drawing/2014/main" id="{866DD97A-FDB2-4BA2-8BBF-6A5B4F0ED6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29" name="Text Box 68">
          <a:extLst>
            <a:ext uri="{FF2B5EF4-FFF2-40B4-BE49-F238E27FC236}">
              <a16:creationId xmlns:a16="http://schemas.microsoft.com/office/drawing/2014/main" id="{ECE3B737-BA3C-4ED7-B3D5-CB59E544C5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0" name="Text Box 69">
          <a:extLst>
            <a:ext uri="{FF2B5EF4-FFF2-40B4-BE49-F238E27FC236}">
              <a16:creationId xmlns:a16="http://schemas.microsoft.com/office/drawing/2014/main" id="{5EB242D7-3F0D-4E0B-BEC8-AE3EE225A7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1" name="Text Box 70">
          <a:extLst>
            <a:ext uri="{FF2B5EF4-FFF2-40B4-BE49-F238E27FC236}">
              <a16:creationId xmlns:a16="http://schemas.microsoft.com/office/drawing/2014/main" id="{2451A0C7-859D-497B-A618-61FC749DDF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2" name="Text Box 71">
          <a:extLst>
            <a:ext uri="{FF2B5EF4-FFF2-40B4-BE49-F238E27FC236}">
              <a16:creationId xmlns:a16="http://schemas.microsoft.com/office/drawing/2014/main" id="{3F3E4DF8-82C7-4C69-94A2-A5AE2E3755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3" name="Text Box 72">
          <a:extLst>
            <a:ext uri="{FF2B5EF4-FFF2-40B4-BE49-F238E27FC236}">
              <a16:creationId xmlns:a16="http://schemas.microsoft.com/office/drawing/2014/main" id="{D0E9AA60-23EF-48C0-9B9A-08BD8C32B3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4" name="Text Box 73">
          <a:extLst>
            <a:ext uri="{FF2B5EF4-FFF2-40B4-BE49-F238E27FC236}">
              <a16:creationId xmlns:a16="http://schemas.microsoft.com/office/drawing/2014/main" id="{E498B0B8-3CF3-4C0C-AEAD-347076D5B0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5" name="Text Box 74">
          <a:extLst>
            <a:ext uri="{FF2B5EF4-FFF2-40B4-BE49-F238E27FC236}">
              <a16:creationId xmlns:a16="http://schemas.microsoft.com/office/drawing/2014/main" id="{E0B84B74-3E8E-4E8C-B3B4-0E25DBDD63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6" name="Text Box 75">
          <a:extLst>
            <a:ext uri="{FF2B5EF4-FFF2-40B4-BE49-F238E27FC236}">
              <a16:creationId xmlns:a16="http://schemas.microsoft.com/office/drawing/2014/main" id="{07E2EC55-D682-4D85-AF6E-CEDC5CDC4C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7" name="Text Box 76">
          <a:extLst>
            <a:ext uri="{FF2B5EF4-FFF2-40B4-BE49-F238E27FC236}">
              <a16:creationId xmlns:a16="http://schemas.microsoft.com/office/drawing/2014/main" id="{8917CECF-7B1A-47DE-AEA7-37FF9AD977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8" name="Text Box 77">
          <a:extLst>
            <a:ext uri="{FF2B5EF4-FFF2-40B4-BE49-F238E27FC236}">
              <a16:creationId xmlns:a16="http://schemas.microsoft.com/office/drawing/2014/main" id="{4B4FE3C5-D70A-41A6-A837-DF73794458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39" name="Text Box 78">
          <a:extLst>
            <a:ext uri="{FF2B5EF4-FFF2-40B4-BE49-F238E27FC236}">
              <a16:creationId xmlns:a16="http://schemas.microsoft.com/office/drawing/2014/main" id="{3C0D0690-C3C8-48B1-AC72-D598B540C9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0" name="Text Box 79">
          <a:extLst>
            <a:ext uri="{FF2B5EF4-FFF2-40B4-BE49-F238E27FC236}">
              <a16:creationId xmlns:a16="http://schemas.microsoft.com/office/drawing/2014/main" id="{2752D0A2-FE05-4FD2-846F-78A68ED49F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1" name="Text Box 80">
          <a:extLst>
            <a:ext uri="{FF2B5EF4-FFF2-40B4-BE49-F238E27FC236}">
              <a16:creationId xmlns:a16="http://schemas.microsoft.com/office/drawing/2014/main" id="{A409FE53-5795-4C3D-A140-CDEA117F30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2" name="Text Box 81">
          <a:extLst>
            <a:ext uri="{FF2B5EF4-FFF2-40B4-BE49-F238E27FC236}">
              <a16:creationId xmlns:a16="http://schemas.microsoft.com/office/drawing/2014/main" id="{53242FF0-C3C9-41E7-8736-CA27927D43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3" name="Text Box 82">
          <a:extLst>
            <a:ext uri="{FF2B5EF4-FFF2-40B4-BE49-F238E27FC236}">
              <a16:creationId xmlns:a16="http://schemas.microsoft.com/office/drawing/2014/main" id="{695B49E8-9FEC-4732-B9C4-927FFF3480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4" name="Text Box 83">
          <a:extLst>
            <a:ext uri="{FF2B5EF4-FFF2-40B4-BE49-F238E27FC236}">
              <a16:creationId xmlns:a16="http://schemas.microsoft.com/office/drawing/2014/main" id="{5892B998-4CF6-4651-BE17-A02AC42DCE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5" name="Text Box 84">
          <a:extLst>
            <a:ext uri="{FF2B5EF4-FFF2-40B4-BE49-F238E27FC236}">
              <a16:creationId xmlns:a16="http://schemas.microsoft.com/office/drawing/2014/main" id="{520FB0F2-1290-421A-8A3F-E0B1C31BD8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6" name="Text Box 85">
          <a:extLst>
            <a:ext uri="{FF2B5EF4-FFF2-40B4-BE49-F238E27FC236}">
              <a16:creationId xmlns:a16="http://schemas.microsoft.com/office/drawing/2014/main" id="{AE7832FA-471A-4EA9-8810-51B1DD040C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7" name="Text Box 86">
          <a:extLst>
            <a:ext uri="{FF2B5EF4-FFF2-40B4-BE49-F238E27FC236}">
              <a16:creationId xmlns:a16="http://schemas.microsoft.com/office/drawing/2014/main" id="{5CDD1790-ADF4-47F5-A9C3-98BBFB5334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8" name="Text Box 87">
          <a:extLst>
            <a:ext uri="{FF2B5EF4-FFF2-40B4-BE49-F238E27FC236}">
              <a16:creationId xmlns:a16="http://schemas.microsoft.com/office/drawing/2014/main" id="{659BAE90-0300-4608-B93C-46968F299F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49" name="Text Box 88">
          <a:extLst>
            <a:ext uri="{FF2B5EF4-FFF2-40B4-BE49-F238E27FC236}">
              <a16:creationId xmlns:a16="http://schemas.microsoft.com/office/drawing/2014/main" id="{9AF3398D-AA99-49F0-A24E-7AFCC323BE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0" name="Text Box 89">
          <a:extLst>
            <a:ext uri="{FF2B5EF4-FFF2-40B4-BE49-F238E27FC236}">
              <a16:creationId xmlns:a16="http://schemas.microsoft.com/office/drawing/2014/main" id="{86C08C30-2B56-4C0B-ACCB-E8003A6E12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1" name="Text Box 90">
          <a:extLst>
            <a:ext uri="{FF2B5EF4-FFF2-40B4-BE49-F238E27FC236}">
              <a16:creationId xmlns:a16="http://schemas.microsoft.com/office/drawing/2014/main" id="{88766DEE-DB49-4336-9090-7EBF470E4B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2" name="Text Box 91">
          <a:extLst>
            <a:ext uri="{FF2B5EF4-FFF2-40B4-BE49-F238E27FC236}">
              <a16:creationId xmlns:a16="http://schemas.microsoft.com/office/drawing/2014/main" id="{00686AAE-28E1-489D-959B-359070A1D9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3" name="Text Box 92">
          <a:extLst>
            <a:ext uri="{FF2B5EF4-FFF2-40B4-BE49-F238E27FC236}">
              <a16:creationId xmlns:a16="http://schemas.microsoft.com/office/drawing/2014/main" id="{C531155A-7BBF-4D43-B473-D47FD39B6C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4" name="Text Box 26">
          <a:extLst>
            <a:ext uri="{FF2B5EF4-FFF2-40B4-BE49-F238E27FC236}">
              <a16:creationId xmlns:a16="http://schemas.microsoft.com/office/drawing/2014/main" id="{B06151CF-1CD9-471E-BB38-784762898F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5" name="Text Box 27">
          <a:extLst>
            <a:ext uri="{FF2B5EF4-FFF2-40B4-BE49-F238E27FC236}">
              <a16:creationId xmlns:a16="http://schemas.microsoft.com/office/drawing/2014/main" id="{87D347AC-E531-4704-BE54-CDA44C87A7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6" name="Text Box 28">
          <a:extLst>
            <a:ext uri="{FF2B5EF4-FFF2-40B4-BE49-F238E27FC236}">
              <a16:creationId xmlns:a16="http://schemas.microsoft.com/office/drawing/2014/main" id="{28692C2D-2ABA-4E43-A776-767E842D58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7" name="Text Box 29">
          <a:extLst>
            <a:ext uri="{FF2B5EF4-FFF2-40B4-BE49-F238E27FC236}">
              <a16:creationId xmlns:a16="http://schemas.microsoft.com/office/drawing/2014/main" id="{3E6E1598-7983-41C0-8D26-8D376F000D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8" name="Text Box 30">
          <a:extLst>
            <a:ext uri="{FF2B5EF4-FFF2-40B4-BE49-F238E27FC236}">
              <a16:creationId xmlns:a16="http://schemas.microsoft.com/office/drawing/2014/main" id="{68FA7F8A-5F23-4F30-8AC6-C15EE1A2B7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59" name="Text Box 31">
          <a:extLst>
            <a:ext uri="{FF2B5EF4-FFF2-40B4-BE49-F238E27FC236}">
              <a16:creationId xmlns:a16="http://schemas.microsoft.com/office/drawing/2014/main" id="{2BB9AA9D-A2FC-45AB-9191-61C547F3D2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0" name="Text Box 32">
          <a:extLst>
            <a:ext uri="{FF2B5EF4-FFF2-40B4-BE49-F238E27FC236}">
              <a16:creationId xmlns:a16="http://schemas.microsoft.com/office/drawing/2014/main" id="{044A8249-D5A3-450E-9AE3-79E2769CBC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1" name="Text Box 33">
          <a:extLst>
            <a:ext uri="{FF2B5EF4-FFF2-40B4-BE49-F238E27FC236}">
              <a16:creationId xmlns:a16="http://schemas.microsoft.com/office/drawing/2014/main" id="{0D2A4AC1-2185-479F-BABC-E8BE9F13B9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2" name="Text Box 34">
          <a:extLst>
            <a:ext uri="{FF2B5EF4-FFF2-40B4-BE49-F238E27FC236}">
              <a16:creationId xmlns:a16="http://schemas.microsoft.com/office/drawing/2014/main" id="{F11FF3C3-2D56-4F98-BBB1-DE39225D56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3" name="Text Box 35">
          <a:extLst>
            <a:ext uri="{FF2B5EF4-FFF2-40B4-BE49-F238E27FC236}">
              <a16:creationId xmlns:a16="http://schemas.microsoft.com/office/drawing/2014/main" id="{49ACF2FA-73E1-4F1F-9128-991C7B34D4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4" name="Text Box 36">
          <a:extLst>
            <a:ext uri="{FF2B5EF4-FFF2-40B4-BE49-F238E27FC236}">
              <a16:creationId xmlns:a16="http://schemas.microsoft.com/office/drawing/2014/main" id="{448C448F-639C-419E-9357-4B4565858C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5" name="Text Box 37">
          <a:extLst>
            <a:ext uri="{FF2B5EF4-FFF2-40B4-BE49-F238E27FC236}">
              <a16:creationId xmlns:a16="http://schemas.microsoft.com/office/drawing/2014/main" id="{C03B7F6D-60EF-49F7-B0D6-C4ED4F6D99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6" name="Text Box 38">
          <a:extLst>
            <a:ext uri="{FF2B5EF4-FFF2-40B4-BE49-F238E27FC236}">
              <a16:creationId xmlns:a16="http://schemas.microsoft.com/office/drawing/2014/main" id="{DAD8B94A-64E4-40B1-8851-7FC149605B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7" name="Text Box 39">
          <a:extLst>
            <a:ext uri="{FF2B5EF4-FFF2-40B4-BE49-F238E27FC236}">
              <a16:creationId xmlns:a16="http://schemas.microsoft.com/office/drawing/2014/main" id="{2ACC37AD-87DC-417A-AD4E-FF93EEB1E7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8" name="Text Box 40">
          <a:extLst>
            <a:ext uri="{FF2B5EF4-FFF2-40B4-BE49-F238E27FC236}">
              <a16:creationId xmlns:a16="http://schemas.microsoft.com/office/drawing/2014/main" id="{95F49F2F-D4DE-4A80-8A1B-1CB85D7A53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69" name="Text Box 41">
          <a:extLst>
            <a:ext uri="{FF2B5EF4-FFF2-40B4-BE49-F238E27FC236}">
              <a16:creationId xmlns:a16="http://schemas.microsoft.com/office/drawing/2014/main" id="{3B086BC0-77B7-4312-95F3-AAC8F36AFC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0" name="Text Box 42">
          <a:extLst>
            <a:ext uri="{FF2B5EF4-FFF2-40B4-BE49-F238E27FC236}">
              <a16:creationId xmlns:a16="http://schemas.microsoft.com/office/drawing/2014/main" id="{5881DA87-22AA-44EA-B59F-7BBEACC8B9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1" name="Text Box 43">
          <a:extLst>
            <a:ext uri="{FF2B5EF4-FFF2-40B4-BE49-F238E27FC236}">
              <a16:creationId xmlns:a16="http://schemas.microsoft.com/office/drawing/2014/main" id="{EE1FA2FA-0A8C-4A62-9E05-49965CA5F2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2" name="Text Box 44">
          <a:extLst>
            <a:ext uri="{FF2B5EF4-FFF2-40B4-BE49-F238E27FC236}">
              <a16:creationId xmlns:a16="http://schemas.microsoft.com/office/drawing/2014/main" id="{C0161AA5-6689-446E-BB03-B1634E780C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3" name="Text Box 45">
          <a:extLst>
            <a:ext uri="{FF2B5EF4-FFF2-40B4-BE49-F238E27FC236}">
              <a16:creationId xmlns:a16="http://schemas.microsoft.com/office/drawing/2014/main" id="{0CB6E10E-34A7-41D0-8F3B-CBE4467C07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4" name="Text Box 46">
          <a:extLst>
            <a:ext uri="{FF2B5EF4-FFF2-40B4-BE49-F238E27FC236}">
              <a16:creationId xmlns:a16="http://schemas.microsoft.com/office/drawing/2014/main" id="{EA8626CB-77E2-4DE3-94C8-14CD9172F3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5" name="Text Box 47">
          <a:extLst>
            <a:ext uri="{FF2B5EF4-FFF2-40B4-BE49-F238E27FC236}">
              <a16:creationId xmlns:a16="http://schemas.microsoft.com/office/drawing/2014/main" id="{648F591E-4797-44E9-A160-438950850B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6" name="Text Box 49">
          <a:extLst>
            <a:ext uri="{FF2B5EF4-FFF2-40B4-BE49-F238E27FC236}">
              <a16:creationId xmlns:a16="http://schemas.microsoft.com/office/drawing/2014/main" id="{253DD934-AB8B-4959-A60A-36EF8840B6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7" name="Text Box 50">
          <a:extLst>
            <a:ext uri="{FF2B5EF4-FFF2-40B4-BE49-F238E27FC236}">
              <a16:creationId xmlns:a16="http://schemas.microsoft.com/office/drawing/2014/main" id="{267779B3-D45B-42D1-9A54-A3A3BB42FA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8" name="Text Box 51">
          <a:extLst>
            <a:ext uri="{FF2B5EF4-FFF2-40B4-BE49-F238E27FC236}">
              <a16:creationId xmlns:a16="http://schemas.microsoft.com/office/drawing/2014/main" id="{12B4D182-C098-4EAF-849D-A5A37E7FB9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79" name="Text Box 52">
          <a:extLst>
            <a:ext uri="{FF2B5EF4-FFF2-40B4-BE49-F238E27FC236}">
              <a16:creationId xmlns:a16="http://schemas.microsoft.com/office/drawing/2014/main" id="{99ACAFCF-E7DE-4145-A270-08F738516A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0" name="Text Box 53">
          <a:extLst>
            <a:ext uri="{FF2B5EF4-FFF2-40B4-BE49-F238E27FC236}">
              <a16:creationId xmlns:a16="http://schemas.microsoft.com/office/drawing/2014/main" id="{A776B764-A7AD-477F-AC4B-C121545D8A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1" name="Text Box 54">
          <a:extLst>
            <a:ext uri="{FF2B5EF4-FFF2-40B4-BE49-F238E27FC236}">
              <a16:creationId xmlns:a16="http://schemas.microsoft.com/office/drawing/2014/main" id="{E74D6B80-0C6E-4FF9-9B30-959CAB8C86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2" name="Text Box 55">
          <a:extLst>
            <a:ext uri="{FF2B5EF4-FFF2-40B4-BE49-F238E27FC236}">
              <a16:creationId xmlns:a16="http://schemas.microsoft.com/office/drawing/2014/main" id="{4FA67DA9-579B-49AF-9D90-EC614331CC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3" name="Text Box 56">
          <a:extLst>
            <a:ext uri="{FF2B5EF4-FFF2-40B4-BE49-F238E27FC236}">
              <a16:creationId xmlns:a16="http://schemas.microsoft.com/office/drawing/2014/main" id="{988F6743-BD46-42F7-BAA4-2A3EDF29DD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4" name="Text Box 57">
          <a:extLst>
            <a:ext uri="{FF2B5EF4-FFF2-40B4-BE49-F238E27FC236}">
              <a16:creationId xmlns:a16="http://schemas.microsoft.com/office/drawing/2014/main" id="{3909CA6D-CB8F-4305-A173-F5B6CFE484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5" name="Text Box 58">
          <a:extLst>
            <a:ext uri="{FF2B5EF4-FFF2-40B4-BE49-F238E27FC236}">
              <a16:creationId xmlns:a16="http://schemas.microsoft.com/office/drawing/2014/main" id="{63D8B3BC-0F42-46E9-96EA-64510A2F42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6" name="Text Box 59">
          <a:extLst>
            <a:ext uri="{FF2B5EF4-FFF2-40B4-BE49-F238E27FC236}">
              <a16:creationId xmlns:a16="http://schemas.microsoft.com/office/drawing/2014/main" id="{FDA447EC-9992-4778-A4E5-FC76681193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7" name="Text Box 60">
          <a:extLst>
            <a:ext uri="{FF2B5EF4-FFF2-40B4-BE49-F238E27FC236}">
              <a16:creationId xmlns:a16="http://schemas.microsoft.com/office/drawing/2014/main" id="{237E1CFB-1EE5-4A7B-9A70-3919F926CF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8" name="Text Box 61">
          <a:extLst>
            <a:ext uri="{FF2B5EF4-FFF2-40B4-BE49-F238E27FC236}">
              <a16:creationId xmlns:a16="http://schemas.microsoft.com/office/drawing/2014/main" id="{F0EDB8DE-69E4-4383-BE26-782F83715F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89" name="Text Box 62">
          <a:extLst>
            <a:ext uri="{FF2B5EF4-FFF2-40B4-BE49-F238E27FC236}">
              <a16:creationId xmlns:a16="http://schemas.microsoft.com/office/drawing/2014/main" id="{A1E00FF8-B3F8-44EC-BC2C-2C348F63CD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0" name="Text Box 63">
          <a:extLst>
            <a:ext uri="{FF2B5EF4-FFF2-40B4-BE49-F238E27FC236}">
              <a16:creationId xmlns:a16="http://schemas.microsoft.com/office/drawing/2014/main" id="{16032964-D499-4799-A19E-59B461A474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1" name="Text Box 64">
          <a:extLst>
            <a:ext uri="{FF2B5EF4-FFF2-40B4-BE49-F238E27FC236}">
              <a16:creationId xmlns:a16="http://schemas.microsoft.com/office/drawing/2014/main" id="{0990672F-FE63-4840-8870-2FFBDFD36A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2" name="Text Box 65">
          <a:extLst>
            <a:ext uri="{FF2B5EF4-FFF2-40B4-BE49-F238E27FC236}">
              <a16:creationId xmlns:a16="http://schemas.microsoft.com/office/drawing/2014/main" id="{D8A00B50-787C-4264-90AC-6BC834D9F2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3" name="Text Box 66">
          <a:extLst>
            <a:ext uri="{FF2B5EF4-FFF2-40B4-BE49-F238E27FC236}">
              <a16:creationId xmlns:a16="http://schemas.microsoft.com/office/drawing/2014/main" id="{9EA53568-0663-4111-8610-DB4143BFDB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4" name="Text Box 67">
          <a:extLst>
            <a:ext uri="{FF2B5EF4-FFF2-40B4-BE49-F238E27FC236}">
              <a16:creationId xmlns:a16="http://schemas.microsoft.com/office/drawing/2014/main" id="{56B97F05-0C8F-4DC4-845C-4F41257B84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5" name="Text Box 68">
          <a:extLst>
            <a:ext uri="{FF2B5EF4-FFF2-40B4-BE49-F238E27FC236}">
              <a16:creationId xmlns:a16="http://schemas.microsoft.com/office/drawing/2014/main" id="{2BD86EE0-6B73-4C00-AE73-AB575DE6FB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6" name="Text Box 69">
          <a:extLst>
            <a:ext uri="{FF2B5EF4-FFF2-40B4-BE49-F238E27FC236}">
              <a16:creationId xmlns:a16="http://schemas.microsoft.com/office/drawing/2014/main" id="{267F3082-C6B1-4359-B321-FBD69B7EC5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7" name="Text Box 70">
          <a:extLst>
            <a:ext uri="{FF2B5EF4-FFF2-40B4-BE49-F238E27FC236}">
              <a16:creationId xmlns:a16="http://schemas.microsoft.com/office/drawing/2014/main" id="{08198AB4-941C-4001-BC71-D37B59EFD3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8" name="Text Box 71">
          <a:extLst>
            <a:ext uri="{FF2B5EF4-FFF2-40B4-BE49-F238E27FC236}">
              <a16:creationId xmlns:a16="http://schemas.microsoft.com/office/drawing/2014/main" id="{DDA68CBC-5438-4648-A0B3-02CD09C490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299" name="Text Box 72">
          <a:extLst>
            <a:ext uri="{FF2B5EF4-FFF2-40B4-BE49-F238E27FC236}">
              <a16:creationId xmlns:a16="http://schemas.microsoft.com/office/drawing/2014/main" id="{631A1C36-7B01-4FE6-BA61-25944ADA8C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0" name="Text Box 73">
          <a:extLst>
            <a:ext uri="{FF2B5EF4-FFF2-40B4-BE49-F238E27FC236}">
              <a16:creationId xmlns:a16="http://schemas.microsoft.com/office/drawing/2014/main" id="{BEBEDF94-166E-4098-858A-AE6CF7C114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1" name="Text Box 74">
          <a:extLst>
            <a:ext uri="{FF2B5EF4-FFF2-40B4-BE49-F238E27FC236}">
              <a16:creationId xmlns:a16="http://schemas.microsoft.com/office/drawing/2014/main" id="{E81B0BCB-1A2B-4CB8-B670-45048F6C66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2" name="Text Box 75">
          <a:extLst>
            <a:ext uri="{FF2B5EF4-FFF2-40B4-BE49-F238E27FC236}">
              <a16:creationId xmlns:a16="http://schemas.microsoft.com/office/drawing/2014/main" id="{180A76D2-C469-4FAC-9912-82495C24C4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3" name="Text Box 76">
          <a:extLst>
            <a:ext uri="{FF2B5EF4-FFF2-40B4-BE49-F238E27FC236}">
              <a16:creationId xmlns:a16="http://schemas.microsoft.com/office/drawing/2014/main" id="{DC1C67AB-0F3F-4590-8CAC-09E646AE45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4" name="Text Box 77">
          <a:extLst>
            <a:ext uri="{FF2B5EF4-FFF2-40B4-BE49-F238E27FC236}">
              <a16:creationId xmlns:a16="http://schemas.microsoft.com/office/drawing/2014/main" id="{5DCBDC15-5276-4D2C-AE96-348703EBC0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5" name="Text Box 78">
          <a:extLst>
            <a:ext uri="{FF2B5EF4-FFF2-40B4-BE49-F238E27FC236}">
              <a16:creationId xmlns:a16="http://schemas.microsoft.com/office/drawing/2014/main" id="{759A2923-E69B-498A-8714-9A4A73FCE5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6" name="Text Box 79">
          <a:extLst>
            <a:ext uri="{FF2B5EF4-FFF2-40B4-BE49-F238E27FC236}">
              <a16:creationId xmlns:a16="http://schemas.microsoft.com/office/drawing/2014/main" id="{82A08E85-53DF-4B6E-8DF9-0DA08B3B08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7" name="Text Box 80">
          <a:extLst>
            <a:ext uri="{FF2B5EF4-FFF2-40B4-BE49-F238E27FC236}">
              <a16:creationId xmlns:a16="http://schemas.microsoft.com/office/drawing/2014/main" id="{8C770982-9067-4AD3-A327-C19D675291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8" name="Text Box 81">
          <a:extLst>
            <a:ext uri="{FF2B5EF4-FFF2-40B4-BE49-F238E27FC236}">
              <a16:creationId xmlns:a16="http://schemas.microsoft.com/office/drawing/2014/main" id="{D3741AB1-E69F-4E60-8BE9-97853807D8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09" name="Text Box 82">
          <a:extLst>
            <a:ext uri="{FF2B5EF4-FFF2-40B4-BE49-F238E27FC236}">
              <a16:creationId xmlns:a16="http://schemas.microsoft.com/office/drawing/2014/main" id="{8BAA7883-1B08-4298-8D1E-11F12ED09E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0" name="Text Box 83">
          <a:extLst>
            <a:ext uri="{FF2B5EF4-FFF2-40B4-BE49-F238E27FC236}">
              <a16:creationId xmlns:a16="http://schemas.microsoft.com/office/drawing/2014/main" id="{802A11F2-9889-46E0-BAE9-492568B761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1" name="Text Box 84">
          <a:extLst>
            <a:ext uri="{FF2B5EF4-FFF2-40B4-BE49-F238E27FC236}">
              <a16:creationId xmlns:a16="http://schemas.microsoft.com/office/drawing/2014/main" id="{013180E2-0064-411E-9A35-56ABA99E8C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2" name="Text Box 85">
          <a:extLst>
            <a:ext uri="{FF2B5EF4-FFF2-40B4-BE49-F238E27FC236}">
              <a16:creationId xmlns:a16="http://schemas.microsoft.com/office/drawing/2014/main" id="{EB691275-06F8-4DDE-B46F-CBE41EE798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3" name="Text Box 86">
          <a:extLst>
            <a:ext uri="{FF2B5EF4-FFF2-40B4-BE49-F238E27FC236}">
              <a16:creationId xmlns:a16="http://schemas.microsoft.com/office/drawing/2014/main" id="{CB7BA077-19B8-48E9-84C6-FA40C02925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4" name="Text Box 87">
          <a:extLst>
            <a:ext uri="{FF2B5EF4-FFF2-40B4-BE49-F238E27FC236}">
              <a16:creationId xmlns:a16="http://schemas.microsoft.com/office/drawing/2014/main" id="{C8C5C41A-975A-46FB-9206-8F8F8E0F8E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5" name="Text Box 88">
          <a:extLst>
            <a:ext uri="{FF2B5EF4-FFF2-40B4-BE49-F238E27FC236}">
              <a16:creationId xmlns:a16="http://schemas.microsoft.com/office/drawing/2014/main" id="{18EA3746-F213-45D6-AA67-5FDBC2C507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6" name="Text Box 89">
          <a:extLst>
            <a:ext uri="{FF2B5EF4-FFF2-40B4-BE49-F238E27FC236}">
              <a16:creationId xmlns:a16="http://schemas.microsoft.com/office/drawing/2014/main" id="{E5BFE453-5412-40E3-8C5A-CD326118C6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7" name="Text Box 90">
          <a:extLst>
            <a:ext uri="{FF2B5EF4-FFF2-40B4-BE49-F238E27FC236}">
              <a16:creationId xmlns:a16="http://schemas.microsoft.com/office/drawing/2014/main" id="{8DFCBA34-49A6-4A93-87EC-81FEF522CE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8" name="Text Box 91">
          <a:extLst>
            <a:ext uri="{FF2B5EF4-FFF2-40B4-BE49-F238E27FC236}">
              <a16:creationId xmlns:a16="http://schemas.microsoft.com/office/drawing/2014/main" id="{FB92BCBD-9363-44FD-9FBB-F5E8263C8A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19" name="Text Box 92">
          <a:extLst>
            <a:ext uri="{FF2B5EF4-FFF2-40B4-BE49-F238E27FC236}">
              <a16:creationId xmlns:a16="http://schemas.microsoft.com/office/drawing/2014/main" id="{BAC7E5ED-36E5-46E5-8CD0-D720D68FF9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0" name="Text Box 26">
          <a:extLst>
            <a:ext uri="{FF2B5EF4-FFF2-40B4-BE49-F238E27FC236}">
              <a16:creationId xmlns:a16="http://schemas.microsoft.com/office/drawing/2014/main" id="{7F592F70-D1B6-4B58-9131-E83D549FA1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1" name="Text Box 27">
          <a:extLst>
            <a:ext uri="{FF2B5EF4-FFF2-40B4-BE49-F238E27FC236}">
              <a16:creationId xmlns:a16="http://schemas.microsoft.com/office/drawing/2014/main" id="{AF4C7F13-DFEB-4EAA-9060-3EC0156B76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2" name="Text Box 28">
          <a:extLst>
            <a:ext uri="{FF2B5EF4-FFF2-40B4-BE49-F238E27FC236}">
              <a16:creationId xmlns:a16="http://schemas.microsoft.com/office/drawing/2014/main" id="{D47AF7F7-4DD0-45F7-A973-63A769C0C3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3" name="Text Box 29">
          <a:extLst>
            <a:ext uri="{FF2B5EF4-FFF2-40B4-BE49-F238E27FC236}">
              <a16:creationId xmlns:a16="http://schemas.microsoft.com/office/drawing/2014/main" id="{96DE66D4-2973-48D7-B3C6-9A2440CF56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4" name="Text Box 30">
          <a:extLst>
            <a:ext uri="{FF2B5EF4-FFF2-40B4-BE49-F238E27FC236}">
              <a16:creationId xmlns:a16="http://schemas.microsoft.com/office/drawing/2014/main" id="{14D491CB-3EA8-4177-9411-45953D20C8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5" name="Text Box 31">
          <a:extLst>
            <a:ext uri="{FF2B5EF4-FFF2-40B4-BE49-F238E27FC236}">
              <a16:creationId xmlns:a16="http://schemas.microsoft.com/office/drawing/2014/main" id="{B7306ABA-A021-4832-93DE-515E020AB6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6" name="Text Box 32">
          <a:extLst>
            <a:ext uri="{FF2B5EF4-FFF2-40B4-BE49-F238E27FC236}">
              <a16:creationId xmlns:a16="http://schemas.microsoft.com/office/drawing/2014/main" id="{7A9B14AF-A289-408F-8607-A0095D0FF4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7" name="Text Box 33">
          <a:extLst>
            <a:ext uri="{FF2B5EF4-FFF2-40B4-BE49-F238E27FC236}">
              <a16:creationId xmlns:a16="http://schemas.microsoft.com/office/drawing/2014/main" id="{26B1830B-59B3-4F6E-AB23-C39A0980B3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8" name="Text Box 34">
          <a:extLst>
            <a:ext uri="{FF2B5EF4-FFF2-40B4-BE49-F238E27FC236}">
              <a16:creationId xmlns:a16="http://schemas.microsoft.com/office/drawing/2014/main" id="{0A8292E6-EC3C-4AA0-9104-3D17776CEE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29" name="Text Box 35">
          <a:extLst>
            <a:ext uri="{FF2B5EF4-FFF2-40B4-BE49-F238E27FC236}">
              <a16:creationId xmlns:a16="http://schemas.microsoft.com/office/drawing/2014/main" id="{8AF755C6-ECD1-42F6-A019-80EB71B558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0" name="Text Box 36">
          <a:extLst>
            <a:ext uri="{FF2B5EF4-FFF2-40B4-BE49-F238E27FC236}">
              <a16:creationId xmlns:a16="http://schemas.microsoft.com/office/drawing/2014/main" id="{BCB6ED7A-6411-4849-BA69-2971096A44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1" name="Text Box 37">
          <a:extLst>
            <a:ext uri="{FF2B5EF4-FFF2-40B4-BE49-F238E27FC236}">
              <a16:creationId xmlns:a16="http://schemas.microsoft.com/office/drawing/2014/main" id="{1F4324F9-FA27-412C-8B87-665BE927D9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2" name="Text Box 38">
          <a:extLst>
            <a:ext uri="{FF2B5EF4-FFF2-40B4-BE49-F238E27FC236}">
              <a16:creationId xmlns:a16="http://schemas.microsoft.com/office/drawing/2014/main" id="{45C149F1-09DE-4915-9D9C-6CB8A9CFDC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3" name="Text Box 39">
          <a:extLst>
            <a:ext uri="{FF2B5EF4-FFF2-40B4-BE49-F238E27FC236}">
              <a16:creationId xmlns:a16="http://schemas.microsoft.com/office/drawing/2014/main" id="{F99C2664-0297-440A-BC1E-6E9685D82F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4" name="Text Box 40">
          <a:extLst>
            <a:ext uri="{FF2B5EF4-FFF2-40B4-BE49-F238E27FC236}">
              <a16:creationId xmlns:a16="http://schemas.microsoft.com/office/drawing/2014/main" id="{E2539711-78F2-4A19-928D-6F44FB3679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5" name="Text Box 41">
          <a:extLst>
            <a:ext uri="{FF2B5EF4-FFF2-40B4-BE49-F238E27FC236}">
              <a16:creationId xmlns:a16="http://schemas.microsoft.com/office/drawing/2014/main" id="{ECC3C5D6-ED4A-47ED-BA47-1526D6E256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6" name="Text Box 42">
          <a:extLst>
            <a:ext uri="{FF2B5EF4-FFF2-40B4-BE49-F238E27FC236}">
              <a16:creationId xmlns:a16="http://schemas.microsoft.com/office/drawing/2014/main" id="{1BF5882B-381B-4622-9B67-32075D39F1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7" name="Text Box 43">
          <a:extLst>
            <a:ext uri="{FF2B5EF4-FFF2-40B4-BE49-F238E27FC236}">
              <a16:creationId xmlns:a16="http://schemas.microsoft.com/office/drawing/2014/main" id="{55003F37-70C5-4993-9209-84436C9013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8" name="Text Box 44">
          <a:extLst>
            <a:ext uri="{FF2B5EF4-FFF2-40B4-BE49-F238E27FC236}">
              <a16:creationId xmlns:a16="http://schemas.microsoft.com/office/drawing/2014/main" id="{1198F763-6CC6-4929-9A69-84331BA7A3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39" name="Text Box 45">
          <a:extLst>
            <a:ext uri="{FF2B5EF4-FFF2-40B4-BE49-F238E27FC236}">
              <a16:creationId xmlns:a16="http://schemas.microsoft.com/office/drawing/2014/main" id="{B5D975E6-8D08-438A-9B77-E33F27590B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0" name="Text Box 46">
          <a:extLst>
            <a:ext uri="{FF2B5EF4-FFF2-40B4-BE49-F238E27FC236}">
              <a16:creationId xmlns:a16="http://schemas.microsoft.com/office/drawing/2014/main" id="{BA959DCC-2E91-41A3-A6DD-DBAFC98A8A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1" name="Text Box 47">
          <a:extLst>
            <a:ext uri="{FF2B5EF4-FFF2-40B4-BE49-F238E27FC236}">
              <a16:creationId xmlns:a16="http://schemas.microsoft.com/office/drawing/2014/main" id="{697CD3F8-65CC-4009-AF4E-2CCDB446F0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2" name="Text Box 49">
          <a:extLst>
            <a:ext uri="{FF2B5EF4-FFF2-40B4-BE49-F238E27FC236}">
              <a16:creationId xmlns:a16="http://schemas.microsoft.com/office/drawing/2014/main" id="{6F305A05-5C37-4CCD-B91A-2C8B32EB71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3" name="Text Box 50">
          <a:extLst>
            <a:ext uri="{FF2B5EF4-FFF2-40B4-BE49-F238E27FC236}">
              <a16:creationId xmlns:a16="http://schemas.microsoft.com/office/drawing/2014/main" id="{AE3C34A0-CC9C-4043-B50B-18700806C3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4" name="Text Box 51">
          <a:extLst>
            <a:ext uri="{FF2B5EF4-FFF2-40B4-BE49-F238E27FC236}">
              <a16:creationId xmlns:a16="http://schemas.microsoft.com/office/drawing/2014/main" id="{AD9A2AA4-8CFF-4274-9807-9EF985CD17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5" name="Text Box 52">
          <a:extLst>
            <a:ext uri="{FF2B5EF4-FFF2-40B4-BE49-F238E27FC236}">
              <a16:creationId xmlns:a16="http://schemas.microsoft.com/office/drawing/2014/main" id="{4C27CDF0-7342-4573-B0CA-F2E487852A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6" name="Text Box 53">
          <a:extLst>
            <a:ext uri="{FF2B5EF4-FFF2-40B4-BE49-F238E27FC236}">
              <a16:creationId xmlns:a16="http://schemas.microsoft.com/office/drawing/2014/main" id="{02FC5990-C425-488E-8443-2339E155BA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7" name="Text Box 54">
          <a:extLst>
            <a:ext uri="{FF2B5EF4-FFF2-40B4-BE49-F238E27FC236}">
              <a16:creationId xmlns:a16="http://schemas.microsoft.com/office/drawing/2014/main" id="{41E7525A-0A35-4815-8F3A-D8F856C1DF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8" name="Text Box 55">
          <a:extLst>
            <a:ext uri="{FF2B5EF4-FFF2-40B4-BE49-F238E27FC236}">
              <a16:creationId xmlns:a16="http://schemas.microsoft.com/office/drawing/2014/main" id="{0F509D2E-09A4-4F04-94D9-460216FA95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49" name="Text Box 56">
          <a:extLst>
            <a:ext uri="{FF2B5EF4-FFF2-40B4-BE49-F238E27FC236}">
              <a16:creationId xmlns:a16="http://schemas.microsoft.com/office/drawing/2014/main" id="{FBF1DD01-7757-48FE-99F2-570D29EBF3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0" name="Text Box 57">
          <a:extLst>
            <a:ext uri="{FF2B5EF4-FFF2-40B4-BE49-F238E27FC236}">
              <a16:creationId xmlns:a16="http://schemas.microsoft.com/office/drawing/2014/main" id="{B61A3711-624E-4D1C-8D92-B447564B97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1" name="Text Box 58">
          <a:extLst>
            <a:ext uri="{FF2B5EF4-FFF2-40B4-BE49-F238E27FC236}">
              <a16:creationId xmlns:a16="http://schemas.microsoft.com/office/drawing/2014/main" id="{31E340E8-B476-451E-A788-2BAE36E2E1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2" name="Text Box 59">
          <a:extLst>
            <a:ext uri="{FF2B5EF4-FFF2-40B4-BE49-F238E27FC236}">
              <a16:creationId xmlns:a16="http://schemas.microsoft.com/office/drawing/2014/main" id="{B691BBC3-4610-4319-9205-2AA39ABAF4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3" name="Text Box 60">
          <a:extLst>
            <a:ext uri="{FF2B5EF4-FFF2-40B4-BE49-F238E27FC236}">
              <a16:creationId xmlns:a16="http://schemas.microsoft.com/office/drawing/2014/main" id="{A4C772A3-2B41-40E1-B79B-FD1822359B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4" name="Text Box 61">
          <a:extLst>
            <a:ext uri="{FF2B5EF4-FFF2-40B4-BE49-F238E27FC236}">
              <a16:creationId xmlns:a16="http://schemas.microsoft.com/office/drawing/2014/main" id="{44ECBF37-C9FA-49BD-B7B5-68ADAFC0E4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5" name="Text Box 62">
          <a:extLst>
            <a:ext uri="{FF2B5EF4-FFF2-40B4-BE49-F238E27FC236}">
              <a16:creationId xmlns:a16="http://schemas.microsoft.com/office/drawing/2014/main" id="{60C94D56-C1FC-438C-9FB2-FE2EBAA084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6" name="Text Box 63">
          <a:extLst>
            <a:ext uri="{FF2B5EF4-FFF2-40B4-BE49-F238E27FC236}">
              <a16:creationId xmlns:a16="http://schemas.microsoft.com/office/drawing/2014/main" id="{480D0C01-C19F-4972-A1FC-3A95E3493B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7" name="Text Box 64">
          <a:extLst>
            <a:ext uri="{FF2B5EF4-FFF2-40B4-BE49-F238E27FC236}">
              <a16:creationId xmlns:a16="http://schemas.microsoft.com/office/drawing/2014/main" id="{1664E575-62D1-4EA0-B9F4-C4620298B1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8" name="Text Box 65">
          <a:extLst>
            <a:ext uri="{FF2B5EF4-FFF2-40B4-BE49-F238E27FC236}">
              <a16:creationId xmlns:a16="http://schemas.microsoft.com/office/drawing/2014/main" id="{486E17ED-5597-4C0B-8BB0-BF4727BA6A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59" name="Text Box 66">
          <a:extLst>
            <a:ext uri="{FF2B5EF4-FFF2-40B4-BE49-F238E27FC236}">
              <a16:creationId xmlns:a16="http://schemas.microsoft.com/office/drawing/2014/main" id="{F804507D-2F86-4AF5-BBB5-59AF03A252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0" name="Text Box 67">
          <a:extLst>
            <a:ext uri="{FF2B5EF4-FFF2-40B4-BE49-F238E27FC236}">
              <a16:creationId xmlns:a16="http://schemas.microsoft.com/office/drawing/2014/main" id="{8A39BF7F-2AEC-45FD-B910-0E105E3807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1" name="Text Box 68">
          <a:extLst>
            <a:ext uri="{FF2B5EF4-FFF2-40B4-BE49-F238E27FC236}">
              <a16:creationId xmlns:a16="http://schemas.microsoft.com/office/drawing/2014/main" id="{65ECE403-3684-4140-9E4E-6AB4924DF5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2" name="Text Box 69">
          <a:extLst>
            <a:ext uri="{FF2B5EF4-FFF2-40B4-BE49-F238E27FC236}">
              <a16:creationId xmlns:a16="http://schemas.microsoft.com/office/drawing/2014/main" id="{40DAFCBC-D395-4B05-9AB1-2FAD2CD81C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3" name="Text Box 70">
          <a:extLst>
            <a:ext uri="{FF2B5EF4-FFF2-40B4-BE49-F238E27FC236}">
              <a16:creationId xmlns:a16="http://schemas.microsoft.com/office/drawing/2014/main" id="{7790A116-2E21-435C-B6FF-AFD69291C1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4" name="Text Box 71">
          <a:extLst>
            <a:ext uri="{FF2B5EF4-FFF2-40B4-BE49-F238E27FC236}">
              <a16:creationId xmlns:a16="http://schemas.microsoft.com/office/drawing/2014/main" id="{DE96A6D6-2207-4101-AFFB-F7152A7615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5" name="Text Box 72">
          <a:extLst>
            <a:ext uri="{FF2B5EF4-FFF2-40B4-BE49-F238E27FC236}">
              <a16:creationId xmlns:a16="http://schemas.microsoft.com/office/drawing/2014/main" id="{63B74B62-46DD-4837-B081-F882773D19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6" name="Text Box 73">
          <a:extLst>
            <a:ext uri="{FF2B5EF4-FFF2-40B4-BE49-F238E27FC236}">
              <a16:creationId xmlns:a16="http://schemas.microsoft.com/office/drawing/2014/main" id="{8149F063-4104-4AFE-A302-1BE005B058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7" name="Text Box 74">
          <a:extLst>
            <a:ext uri="{FF2B5EF4-FFF2-40B4-BE49-F238E27FC236}">
              <a16:creationId xmlns:a16="http://schemas.microsoft.com/office/drawing/2014/main" id="{61EBF79E-FE54-41E3-AC82-0799CA921D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8" name="Text Box 75">
          <a:extLst>
            <a:ext uri="{FF2B5EF4-FFF2-40B4-BE49-F238E27FC236}">
              <a16:creationId xmlns:a16="http://schemas.microsoft.com/office/drawing/2014/main" id="{FF8DA6A4-2F1B-4151-935B-802B05DBE8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69" name="Text Box 76">
          <a:extLst>
            <a:ext uri="{FF2B5EF4-FFF2-40B4-BE49-F238E27FC236}">
              <a16:creationId xmlns:a16="http://schemas.microsoft.com/office/drawing/2014/main" id="{6CB1B3D1-6BDB-4ABB-BDD4-5ACB97796A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0" name="Text Box 77">
          <a:extLst>
            <a:ext uri="{FF2B5EF4-FFF2-40B4-BE49-F238E27FC236}">
              <a16:creationId xmlns:a16="http://schemas.microsoft.com/office/drawing/2014/main" id="{B32D58CF-53CD-467C-9B94-291F4997D0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1" name="Text Box 78">
          <a:extLst>
            <a:ext uri="{FF2B5EF4-FFF2-40B4-BE49-F238E27FC236}">
              <a16:creationId xmlns:a16="http://schemas.microsoft.com/office/drawing/2014/main" id="{7322D72C-1883-4EFE-8527-A3243EE018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2" name="Text Box 79">
          <a:extLst>
            <a:ext uri="{FF2B5EF4-FFF2-40B4-BE49-F238E27FC236}">
              <a16:creationId xmlns:a16="http://schemas.microsoft.com/office/drawing/2014/main" id="{A8A173D9-CE3C-41D8-A8A5-45F41FEA94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3" name="Text Box 80">
          <a:extLst>
            <a:ext uri="{FF2B5EF4-FFF2-40B4-BE49-F238E27FC236}">
              <a16:creationId xmlns:a16="http://schemas.microsoft.com/office/drawing/2014/main" id="{E690CFE9-6441-4ECA-BBE1-25AF6E81AF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4" name="Text Box 81">
          <a:extLst>
            <a:ext uri="{FF2B5EF4-FFF2-40B4-BE49-F238E27FC236}">
              <a16:creationId xmlns:a16="http://schemas.microsoft.com/office/drawing/2014/main" id="{B7386777-C81A-4C1E-84BB-CC9D235528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5" name="Text Box 82">
          <a:extLst>
            <a:ext uri="{FF2B5EF4-FFF2-40B4-BE49-F238E27FC236}">
              <a16:creationId xmlns:a16="http://schemas.microsoft.com/office/drawing/2014/main" id="{CCF2BEA4-6218-4914-8601-3EC9D7D802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6" name="Text Box 83">
          <a:extLst>
            <a:ext uri="{FF2B5EF4-FFF2-40B4-BE49-F238E27FC236}">
              <a16:creationId xmlns:a16="http://schemas.microsoft.com/office/drawing/2014/main" id="{98959459-B576-402A-9010-EEF00AB0B7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7" name="Text Box 84">
          <a:extLst>
            <a:ext uri="{FF2B5EF4-FFF2-40B4-BE49-F238E27FC236}">
              <a16:creationId xmlns:a16="http://schemas.microsoft.com/office/drawing/2014/main" id="{F635FD64-F8CE-4929-9576-DA06B92409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8" name="Text Box 85">
          <a:extLst>
            <a:ext uri="{FF2B5EF4-FFF2-40B4-BE49-F238E27FC236}">
              <a16:creationId xmlns:a16="http://schemas.microsoft.com/office/drawing/2014/main" id="{314225FC-EA3D-4727-AC1C-F8040A5BBE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79" name="Text Box 86">
          <a:extLst>
            <a:ext uri="{FF2B5EF4-FFF2-40B4-BE49-F238E27FC236}">
              <a16:creationId xmlns:a16="http://schemas.microsoft.com/office/drawing/2014/main" id="{F78C1304-2B6E-4435-A25E-0FAE67B895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0" name="Text Box 87">
          <a:extLst>
            <a:ext uri="{FF2B5EF4-FFF2-40B4-BE49-F238E27FC236}">
              <a16:creationId xmlns:a16="http://schemas.microsoft.com/office/drawing/2014/main" id="{47B32C3B-FE3E-474F-ADF5-68993EDC7C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1" name="Text Box 88">
          <a:extLst>
            <a:ext uri="{FF2B5EF4-FFF2-40B4-BE49-F238E27FC236}">
              <a16:creationId xmlns:a16="http://schemas.microsoft.com/office/drawing/2014/main" id="{9065199E-4639-4010-A729-F37F693BE7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2" name="Text Box 89">
          <a:extLst>
            <a:ext uri="{FF2B5EF4-FFF2-40B4-BE49-F238E27FC236}">
              <a16:creationId xmlns:a16="http://schemas.microsoft.com/office/drawing/2014/main" id="{BE9911D9-234F-4271-9BA1-A525300901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3" name="Text Box 90">
          <a:extLst>
            <a:ext uri="{FF2B5EF4-FFF2-40B4-BE49-F238E27FC236}">
              <a16:creationId xmlns:a16="http://schemas.microsoft.com/office/drawing/2014/main" id="{3D416416-52D5-4AF0-BA28-1BF13858B9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4" name="Text Box 91">
          <a:extLst>
            <a:ext uri="{FF2B5EF4-FFF2-40B4-BE49-F238E27FC236}">
              <a16:creationId xmlns:a16="http://schemas.microsoft.com/office/drawing/2014/main" id="{971DDA9D-509A-4967-B634-5D66BA1074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5" name="Text Box 92">
          <a:extLst>
            <a:ext uri="{FF2B5EF4-FFF2-40B4-BE49-F238E27FC236}">
              <a16:creationId xmlns:a16="http://schemas.microsoft.com/office/drawing/2014/main" id="{2E1C10B9-FDA3-4E60-A84B-5E067B1377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6" name="Text Box 26">
          <a:extLst>
            <a:ext uri="{FF2B5EF4-FFF2-40B4-BE49-F238E27FC236}">
              <a16:creationId xmlns:a16="http://schemas.microsoft.com/office/drawing/2014/main" id="{48CA227D-5ACB-4568-BAB5-6B3743DBC6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7" name="Text Box 27">
          <a:extLst>
            <a:ext uri="{FF2B5EF4-FFF2-40B4-BE49-F238E27FC236}">
              <a16:creationId xmlns:a16="http://schemas.microsoft.com/office/drawing/2014/main" id="{6ACB6BB2-A7B7-4D79-8FB6-5B62992BE8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8" name="Text Box 28">
          <a:extLst>
            <a:ext uri="{FF2B5EF4-FFF2-40B4-BE49-F238E27FC236}">
              <a16:creationId xmlns:a16="http://schemas.microsoft.com/office/drawing/2014/main" id="{4FC260FB-BA35-43A3-9CDC-CC0C62BF7E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89" name="Text Box 29">
          <a:extLst>
            <a:ext uri="{FF2B5EF4-FFF2-40B4-BE49-F238E27FC236}">
              <a16:creationId xmlns:a16="http://schemas.microsoft.com/office/drawing/2014/main" id="{90ADA6D2-98F8-4A9D-9ACD-827EFA3704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0" name="Text Box 30">
          <a:extLst>
            <a:ext uri="{FF2B5EF4-FFF2-40B4-BE49-F238E27FC236}">
              <a16:creationId xmlns:a16="http://schemas.microsoft.com/office/drawing/2014/main" id="{90B078CC-B718-49EB-9738-E2761975F6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1" name="Text Box 31">
          <a:extLst>
            <a:ext uri="{FF2B5EF4-FFF2-40B4-BE49-F238E27FC236}">
              <a16:creationId xmlns:a16="http://schemas.microsoft.com/office/drawing/2014/main" id="{29696482-41E1-4C19-8FB4-C476DB5AF9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2" name="Text Box 32">
          <a:extLst>
            <a:ext uri="{FF2B5EF4-FFF2-40B4-BE49-F238E27FC236}">
              <a16:creationId xmlns:a16="http://schemas.microsoft.com/office/drawing/2014/main" id="{4ECA6A29-894E-49FC-A8E7-17BAA465A6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3" name="Text Box 33">
          <a:extLst>
            <a:ext uri="{FF2B5EF4-FFF2-40B4-BE49-F238E27FC236}">
              <a16:creationId xmlns:a16="http://schemas.microsoft.com/office/drawing/2014/main" id="{94C0225E-F70C-424E-9F2A-AF02A000EF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4" name="Text Box 34">
          <a:extLst>
            <a:ext uri="{FF2B5EF4-FFF2-40B4-BE49-F238E27FC236}">
              <a16:creationId xmlns:a16="http://schemas.microsoft.com/office/drawing/2014/main" id="{1ADF2053-2CAB-4F56-8220-22D563CF0E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5" name="Text Box 35">
          <a:extLst>
            <a:ext uri="{FF2B5EF4-FFF2-40B4-BE49-F238E27FC236}">
              <a16:creationId xmlns:a16="http://schemas.microsoft.com/office/drawing/2014/main" id="{DD911E07-903C-4845-BD4B-BCA42926F4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6" name="Text Box 36">
          <a:extLst>
            <a:ext uri="{FF2B5EF4-FFF2-40B4-BE49-F238E27FC236}">
              <a16:creationId xmlns:a16="http://schemas.microsoft.com/office/drawing/2014/main" id="{EFE69D0C-27CD-4D31-A9DE-7AEF1A2FF3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7" name="Text Box 37">
          <a:extLst>
            <a:ext uri="{FF2B5EF4-FFF2-40B4-BE49-F238E27FC236}">
              <a16:creationId xmlns:a16="http://schemas.microsoft.com/office/drawing/2014/main" id="{FE102F0B-4EAC-4850-8C5D-4CC5C731BE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8" name="Text Box 38">
          <a:extLst>
            <a:ext uri="{FF2B5EF4-FFF2-40B4-BE49-F238E27FC236}">
              <a16:creationId xmlns:a16="http://schemas.microsoft.com/office/drawing/2014/main" id="{A995F7AA-A80E-4760-A77A-379BFB50D8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399" name="Text Box 39">
          <a:extLst>
            <a:ext uri="{FF2B5EF4-FFF2-40B4-BE49-F238E27FC236}">
              <a16:creationId xmlns:a16="http://schemas.microsoft.com/office/drawing/2014/main" id="{16C4BC8B-8F8C-4EE1-A8F9-79CC57FB83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0" name="Text Box 40">
          <a:extLst>
            <a:ext uri="{FF2B5EF4-FFF2-40B4-BE49-F238E27FC236}">
              <a16:creationId xmlns:a16="http://schemas.microsoft.com/office/drawing/2014/main" id="{C5D2E8C3-EAFD-4872-92C6-73EC1B112C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1" name="Text Box 41">
          <a:extLst>
            <a:ext uri="{FF2B5EF4-FFF2-40B4-BE49-F238E27FC236}">
              <a16:creationId xmlns:a16="http://schemas.microsoft.com/office/drawing/2014/main" id="{B31C9FB9-CEBA-45BC-B2D5-2AD4B7315D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2" name="Text Box 42">
          <a:extLst>
            <a:ext uri="{FF2B5EF4-FFF2-40B4-BE49-F238E27FC236}">
              <a16:creationId xmlns:a16="http://schemas.microsoft.com/office/drawing/2014/main" id="{31EE12C0-B291-432E-A2F2-D427079AEA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3" name="Text Box 43">
          <a:extLst>
            <a:ext uri="{FF2B5EF4-FFF2-40B4-BE49-F238E27FC236}">
              <a16:creationId xmlns:a16="http://schemas.microsoft.com/office/drawing/2014/main" id="{17E86D0B-6C71-450A-AA10-4B8D49853B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4" name="Text Box 44">
          <a:extLst>
            <a:ext uri="{FF2B5EF4-FFF2-40B4-BE49-F238E27FC236}">
              <a16:creationId xmlns:a16="http://schemas.microsoft.com/office/drawing/2014/main" id="{9CBD8C21-FA20-4C70-916F-38DB4EB1EB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5" name="Text Box 45">
          <a:extLst>
            <a:ext uri="{FF2B5EF4-FFF2-40B4-BE49-F238E27FC236}">
              <a16:creationId xmlns:a16="http://schemas.microsoft.com/office/drawing/2014/main" id="{E973BC65-D6CF-4459-B1E6-C083A481D6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6" name="Text Box 46">
          <a:extLst>
            <a:ext uri="{FF2B5EF4-FFF2-40B4-BE49-F238E27FC236}">
              <a16:creationId xmlns:a16="http://schemas.microsoft.com/office/drawing/2014/main" id="{6970169C-F8AA-43A8-B59B-FEE9AEA575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7" name="Text Box 47">
          <a:extLst>
            <a:ext uri="{FF2B5EF4-FFF2-40B4-BE49-F238E27FC236}">
              <a16:creationId xmlns:a16="http://schemas.microsoft.com/office/drawing/2014/main" id="{01558902-91EA-4DD9-82DA-6AC33AD885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8" name="Text Box 49">
          <a:extLst>
            <a:ext uri="{FF2B5EF4-FFF2-40B4-BE49-F238E27FC236}">
              <a16:creationId xmlns:a16="http://schemas.microsoft.com/office/drawing/2014/main" id="{401641BD-5740-4E35-A824-6F3BA0B69F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09" name="Text Box 50">
          <a:extLst>
            <a:ext uri="{FF2B5EF4-FFF2-40B4-BE49-F238E27FC236}">
              <a16:creationId xmlns:a16="http://schemas.microsoft.com/office/drawing/2014/main" id="{7C4B5D08-4921-48F2-98A9-5539DA3A7F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0" name="Text Box 51">
          <a:extLst>
            <a:ext uri="{FF2B5EF4-FFF2-40B4-BE49-F238E27FC236}">
              <a16:creationId xmlns:a16="http://schemas.microsoft.com/office/drawing/2014/main" id="{1CFCC17E-8109-4CE2-93CD-8C6E4DA4AC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1" name="Text Box 52">
          <a:extLst>
            <a:ext uri="{FF2B5EF4-FFF2-40B4-BE49-F238E27FC236}">
              <a16:creationId xmlns:a16="http://schemas.microsoft.com/office/drawing/2014/main" id="{C20C42E7-E920-4C87-ADE3-0BEA966428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2" name="Text Box 53">
          <a:extLst>
            <a:ext uri="{FF2B5EF4-FFF2-40B4-BE49-F238E27FC236}">
              <a16:creationId xmlns:a16="http://schemas.microsoft.com/office/drawing/2014/main" id="{F7BEC7FF-B179-444A-A913-066C2FDF5D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3" name="Text Box 54">
          <a:extLst>
            <a:ext uri="{FF2B5EF4-FFF2-40B4-BE49-F238E27FC236}">
              <a16:creationId xmlns:a16="http://schemas.microsoft.com/office/drawing/2014/main" id="{D348CEAC-9893-4220-9489-B965E5920A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4" name="Text Box 55">
          <a:extLst>
            <a:ext uri="{FF2B5EF4-FFF2-40B4-BE49-F238E27FC236}">
              <a16:creationId xmlns:a16="http://schemas.microsoft.com/office/drawing/2014/main" id="{C2A6F592-1B09-4D1D-A497-0338C2485B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5" name="Text Box 56">
          <a:extLst>
            <a:ext uri="{FF2B5EF4-FFF2-40B4-BE49-F238E27FC236}">
              <a16:creationId xmlns:a16="http://schemas.microsoft.com/office/drawing/2014/main" id="{F4E7838F-5893-4D1A-8A5C-EBD8EE1CF8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6" name="Text Box 57">
          <a:extLst>
            <a:ext uri="{FF2B5EF4-FFF2-40B4-BE49-F238E27FC236}">
              <a16:creationId xmlns:a16="http://schemas.microsoft.com/office/drawing/2014/main" id="{28FE0047-DA53-4A1C-95FC-E2713633DD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7" name="Text Box 58">
          <a:extLst>
            <a:ext uri="{FF2B5EF4-FFF2-40B4-BE49-F238E27FC236}">
              <a16:creationId xmlns:a16="http://schemas.microsoft.com/office/drawing/2014/main" id="{282A438F-DD44-45E6-9CF5-0CBF8631A3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8" name="Text Box 59">
          <a:extLst>
            <a:ext uri="{FF2B5EF4-FFF2-40B4-BE49-F238E27FC236}">
              <a16:creationId xmlns:a16="http://schemas.microsoft.com/office/drawing/2014/main" id="{85D9EB44-B2C5-49D2-9151-BDC63E225C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19" name="Text Box 60">
          <a:extLst>
            <a:ext uri="{FF2B5EF4-FFF2-40B4-BE49-F238E27FC236}">
              <a16:creationId xmlns:a16="http://schemas.microsoft.com/office/drawing/2014/main" id="{62FDA324-71A4-4A4D-AA4A-A2655DBACB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0" name="Text Box 61">
          <a:extLst>
            <a:ext uri="{FF2B5EF4-FFF2-40B4-BE49-F238E27FC236}">
              <a16:creationId xmlns:a16="http://schemas.microsoft.com/office/drawing/2014/main" id="{F72ED0BE-2FA9-4E93-BD66-EFB7DBDB7F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1" name="Text Box 62">
          <a:extLst>
            <a:ext uri="{FF2B5EF4-FFF2-40B4-BE49-F238E27FC236}">
              <a16:creationId xmlns:a16="http://schemas.microsoft.com/office/drawing/2014/main" id="{216958C4-45AC-443A-B236-30ADE59C10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2" name="Text Box 63">
          <a:extLst>
            <a:ext uri="{FF2B5EF4-FFF2-40B4-BE49-F238E27FC236}">
              <a16:creationId xmlns:a16="http://schemas.microsoft.com/office/drawing/2014/main" id="{BC5CA122-D36F-4FE4-95E3-B554589731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3" name="Text Box 64">
          <a:extLst>
            <a:ext uri="{FF2B5EF4-FFF2-40B4-BE49-F238E27FC236}">
              <a16:creationId xmlns:a16="http://schemas.microsoft.com/office/drawing/2014/main" id="{B146A0CC-1FA9-4D5B-8700-AA50DE78B9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4" name="Text Box 65">
          <a:extLst>
            <a:ext uri="{FF2B5EF4-FFF2-40B4-BE49-F238E27FC236}">
              <a16:creationId xmlns:a16="http://schemas.microsoft.com/office/drawing/2014/main" id="{566F7424-9BFA-4BE5-9A99-371F52FC61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5" name="Text Box 66">
          <a:extLst>
            <a:ext uri="{FF2B5EF4-FFF2-40B4-BE49-F238E27FC236}">
              <a16:creationId xmlns:a16="http://schemas.microsoft.com/office/drawing/2014/main" id="{862E3CD6-624D-41AB-AF84-B6703EAD6A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6" name="Text Box 67">
          <a:extLst>
            <a:ext uri="{FF2B5EF4-FFF2-40B4-BE49-F238E27FC236}">
              <a16:creationId xmlns:a16="http://schemas.microsoft.com/office/drawing/2014/main" id="{06F6F67C-A6C7-4130-915D-AF8BA07FE6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7" name="Text Box 68">
          <a:extLst>
            <a:ext uri="{FF2B5EF4-FFF2-40B4-BE49-F238E27FC236}">
              <a16:creationId xmlns:a16="http://schemas.microsoft.com/office/drawing/2014/main" id="{52DDA5C8-6554-489C-9CC6-96419AC982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8" name="Text Box 69">
          <a:extLst>
            <a:ext uri="{FF2B5EF4-FFF2-40B4-BE49-F238E27FC236}">
              <a16:creationId xmlns:a16="http://schemas.microsoft.com/office/drawing/2014/main" id="{944B8CCA-B8D1-468C-B7AA-2BA10FF676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29" name="Text Box 70">
          <a:extLst>
            <a:ext uri="{FF2B5EF4-FFF2-40B4-BE49-F238E27FC236}">
              <a16:creationId xmlns:a16="http://schemas.microsoft.com/office/drawing/2014/main" id="{5B6E34A1-58B8-420A-8A1A-1230042211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0" name="Text Box 71">
          <a:extLst>
            <a:ext uri="{FF2B5EF4-FFF2-40B4-BE49-F238E27FC236}">
              <a16:creationId xmlns:a16="http://schemas.microsoft.com/office/drawing/2014/main" id="{DABAA0FF-D1AF-4035-BBE4-25CBF7A870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1" name="Text Box 72">
          <a:extLst>
            <a:ext uri="{FF2B5EF4-FFF2-40B4-BE49-F238E27FC236}">
              <a16:creationId xmlns:a16="http://schemas.microsoft.com/office/drawing/2014/main" id="{7DE1CF05-ECA0-409B-90FB-1CBB3D58C6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2" name="Text Box 73">
          <a:extLst>
            <a:ext uri="{FF2B5EF4-FFF2-40B4-BE49-F238E27FC236}">
              <a16:creationId xmlns:a16="http://schemas.microsoft.com/office/drawing/2014/main" id="{8526541D-07BE-4D80-8CEE-354F3F86B2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3" name="Text Box 74">
          <a:extLst>
            <a:ext uri="{FF2B5EF4-FFF2-40B4-BE49-F238E27FC236}">
              <a16:creationId xmlns:a16="http://schemas.microsoft.com/office/drawing/2014/main" id="{316D0E03-0878-4C3E-9190-A783D4B5E3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4" name="Text Box 75">
          <a:extLst>
            <a:ext uri="{FF2B5EF4-FFF2-40B4-BE49-F238E27FC236}">
              <a16:creationId xmlns:a16="http://schemas.microsoft.com/office/drawing/2014/main" id="{E5271BD9-BC46-403B-BC1E-5377FCA8FE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5" name="Text Box 76">
          <a:extLst>
            <a:ext uri="{FF2B5EF4-FFF2-40B4-BE49-F238E27FC236}">
              <a16:creationId xmlns:a16="http://schemas.microsoft.com/office/drawing/2014/main" id="{8772C4BD-B3FC-414E-9E68-1D91F0E830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6" name="Text Box 77">
          <a:extLst>
            <a:ext uri="{FF2B5EF4-FFF2-40B4-BE49-F238E27FC236}">
              <a16:creationId xmlns:a16="http://schemas.microsoft.com/office/drawing/2014/main" id="{28EE093C-BB5E-42C5-BD4B-83662EC8C1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7" name="Text Box 78">
          <a:extLst>
            <a:ext uri="{FF2B5EF4-FFF2-40B4-BE49-F238E27FC236}">
              <a16:creationId xmlns:a16="http://schemas.microsoft.com/office/drawing/2014/main" id="{2BBC87ED-A095-4E34-AC76-26D0C52F19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8" name="Text Box 79">
          <a:extLst>
            <a:ext uri="{FF2B5EF4-FFF2-40B4-BE49-F238E27FC236}">
              <a16:creationId xmlns:a16="http://schemas.microsoft.com/office/drawing/2014/main" id="{BF7864FE-3CEC-4499-ABE4-88E83ABB07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39" name="Text Box 80">
          <a:extLst>
            <a:ext uri="{FF2B5EF4-FFF2-40B4-BE49-F238E27FC236}">
              <a16:creationId xmlns:a16="http://schemas.microsoft.com/office/drawing/2014/main" id="{F84DF6D7-121C-4B85-B810-359876E3DF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0" name="Text Box 81">
          <a:extLst>
            <a:ext uri="{FF2B5EF4-FFF2-40B4-BE49-F238E27FC236}">
              <a16:creationId xmlns:a16="http://schemas.microsoft.com/office/drawing/2014/main" id="{FC047258-3342-4F92-81B6-5A186D1995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1" name="Text Box 82">
          <a:extLst>
            <a:ext uri="{FF2B5EF4-FFF2-40B4-BE49-F238E27FC236}">
              <a16:creationId xmlns:a16="http://schemas.microsoft.com/office/drawing/2014/main" id="{94F5F0D5-861D-4D77-B66A-008C5F5313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2" name="Text Box 83">
          <a:extLst>
            <a:ext uri="{FF2B5EF4-FFF2-40B4-BE49-F238E27FC236}">
              <a16:creationId xmlns:a16="http://schemas.microsoft.com/office/drawing/2014/main" id="{20E743DD-460E-4BE7-A823-5EAB3C98DD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3" name="Text Box 84">
          <a:extLst>
            <a:ext uri="{FF2B5EF4-FFF2-40B4-BE49-F238E27FC236}">
              <a16:creationId xmlns:a16="http://schemas.microsoft.com/office/drawing/2014/main" id="{064FFC9D-A35D-441F-99CA-353D826D78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4" name="Text Box 85">
          <a:extLst>
            <a:ext uri="{FF2B5EF4-FFF2-40B4-BE49-F238E27FC236}">
              <a16:creationId xmlns:a16="http://schemas.microsoft.com/office/drawing/2014/main" id="{5B93F009-6C45-4896-AFB0-908CAABDB2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5" name="Text Box 86">
          <a:extLst>
            <a:ext uri="{FF2B5EF4-FFF2-40B4-BE49-F238E27FC236}">
              <a16:creationId xmlns:a16="http://schemas.microsoft.com/office/drawing/2014/main" id="{003EE3FD-DD07-4F4D-8AC5-0FBA9A477B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6" name="Text Box 87">
          <a:extLst>
            <a:ext uri="{FF2B5EF4-FFF2-40B4-BE49-F238E27FC236}">
              <a16:creationId xmlns:a16="http://schemas.microsoft.com/office/drawing/2014/main" id="{A265B612-2380-4AD5-8316-08C2BF4291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7" name="Text Box 88">
          <a:extLst>
            <a:ext uri="{FF2B5EF4-FFF2-40B4-BE49-F238E27FC236}">
              <a16:creationId xmlns:a16="http://schemas.microsoft.com/office/drawing/2014/main" id="{1009880B-1FB0-49EF-A353-C31C2D1EDE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8" name="Text Box 89">
          <a:extLst>
            <a:ext uri="{FF2B5EF4-FFF2-40B4-BE49-F238E27FC236}">
              <a16:creationId xmlns:a16="http://schemas.microsoft.com/office/drawing/2014/main" id="{008C13BC-66A1-4F2E-BED8-69CD0CC32B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49" name="Text Box 90">
          <a:extLst>
            <a:ext uri="{FF2B5EF4-FFF2-40B4-BE49-F238E27FC236}">
              <a16:creationId xmlns:a16="http://schemas.microsoft.com/office/drawing/2014/main" id="{3C5F90C1-21E3-443A-9B3E-9135173F9C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0" name="Text Box 91">
          <a:extLst>
            <a:ext uri="{FF2B5EF4-FFF2-40B4-BE49-F238E27FC236}">
              <a16:creationId xmlns:a16="http://schemas.microsoft.com/office/drawing/2014/main" id="{F2374BF6-D883-401D-BF60-BA13ECCA4D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1" name="Text Box 92">
          <a:extLst>
            <a:ext uri="{FF2B5EF4-FFF2-40B4-BE49-F238E27FC236}">
              <a16:creationId xmlns:a16="http://schemas.microsoft.com/office/drawing/2014/main" id="{49626B95-A53D-45F2-AC5C-873F10B08D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2" name="Text Box 26">
          <a:extLst>
            <a:ext uri="{FF2B5EF4-FFF2-40B4-BE49-F238E27FC236}">
              <a16:creationId xmlns:a16="http://schemas.microsoft.com/office/drawing/2014/main" id="{A663C1B5-7BD4-4D7C-B5F8-3FB652D91C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3" name="Text Box 27">
          <a:extLst>
            <a:ext uri="{FF2B5EF4-FFF2-40B4-BE49-F238E27FC236}">
              <a16:creationId xmlns:a16="http://schemas.microsoft.com/office/drawing/2014/main" id="{B70D72FA-5C9A-4DCE-ACAE-F6FC60C245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4" name="Text Box 28">
          <a:extLst>
            <a:ext uri="{FF2B5EF4-FFF2-40B4-BE49-F238E27FC236}">
              <a16:creationId xmlns:a16="http://schemas.microsoft.com/office/drawing/2014/main" id="{BEBDA83D-D8E2-469C-A3DF-2CC2C18EE5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5" name="Text Box 29">
          <a:extLst>
            <a:ext uri="{FF2B5EF4-FFF2-40B4-BE49-F238E27FC236}">
              <a16:creationId xmlns:a16="http://schemas.microsoft.com/office/drawing/2014/main" id="{D5322993-9039-4A72-A84C-C0F8C4E630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6" name="Text Box 30">
          <a:extLst>
            <a:ext uri="{FF2B5EF4-FFF2-40B4-BE49-F238E27FC236}">
              <a16:creationId xmlns:a16="http://schemas.microsoft.com/office/drawing/2014/main" id="{404DA1A7-476E-459D-9FF4-038BC50014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7" name="Text Box 31">
          <a:extLst>
            <a:ext uri="{FF2B5EF4-FFF2-40B4-BE49-F238E27FC236}">
              <a16:creationId xmlns:a16="http://schemas.microsoft.com/office/drawing/2014/main" id="{AD64EF18-9F0A-4BA3-A0AE-311FAEF8D6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8" name="Text Box 32">
          <a:extLst>
            <a:ext uri="{FF2B5EF4-FFF2-40B4-BE49-F238E27FC236}">
              <a16:creationId xmlns:a16="http://schemas.microsoft.com/office/drawing/2014/main" id="{0796EC74-CADC-4A58-8657-ED674992E8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59" name="Text Box 33">
          <a:extLst>
            <a:ext uri="{FF2B5EF4-FFF2-40B4-BE49-F238E27FC236}">
              <a16:creationId xmlns:a16="http://schemas.microsoft.com/office/drawing/2014/main" id="{EE28F8ED-F408-49DD-AE73-B8D93F0E9B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0" name="Text Box 34">
          <a:extLst>
            <a:ext uri="{FF2B5EF4-FFF2-40B4-BE49-F238E27FC236}">
              <a16:creationId xmlns:a16="http://schemas.microsoft.com/office/drawing/2014/main" id="{1118E68A-10B4-4101-8622-4BE8B2BD13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1" name="Text Box 35">
          <a:extLst>
            <a:ext uri="{FF2B5EF4-FFF2-40B4-BE49-F238E27FC236}">
              <a16:creationId xmlns:a16="http://schemas.microsoft.com/office/drawing/2014/main" id="{3E34DC9E-34BF-43B1-BA1F-6CAB900A44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2" name="Text Box 36">
          <a:extLst>
            <a:ext uri="{FF2B5EF4-FFF2-40B4-BE49-F238E27FC236}">
              <a16:creationId xmlns:a16="http://schemas.microsoft.com/office/drawing/2014/main" id="{F74520A4-19ED-4DF3-9A36-83137C1F7C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3" name="Text Box 37">
          <a:extLst>
            <a:ext uri="{FF2B5EF4-FFF2-40B4-BE49-F238E27FC236}">
              <a16:creationId xmlns:a16="http://schemas.microsoft.com/office/drawing/2014/main" id="{4103AD9B-0595-446F-9224-69899C994F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4" name="Text Box 38">
          <a:extLst>
            <a:ext uri="{FF2B5EF4-FFF2-40B4-BE49-F238E27FC236}">
              <a16:creationId xmlns:a16="http://schemas.microsoft.com/office/drawing/2014/main" id="{18B4CEB2-3ADC-4C69-AC3C-270DD8AAA0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5" name="Text Box 39">
          <a:extLst>
            <a:ext uri="{FF2B5EF4-FFF2-40B4-BE49-F238E27FC236}">
              <a16:creationId xmlns:a16="http://schemas.microsoft.com/office/drawing/2014/main" id="{3384ABB5-BEB6-4757-A11F-AF9FAEFB05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6" name="Text Box 40">
          <a:extLst>
            <a:ext uri="{FF2B5EF4-FFF2-40B4-BE49-F238E27FC236}">
              <a16:creationId xmlns:a16="http://schemas.microsoft.com/office/drawing/2014/main" id="{FEDF71DE-DE08-445E-8E79-9AE678CA25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7" name="Text Box 41">
          <a:extLst>
            <a:ext uri="{FF2B5EF4-FFF2-40B4-BE49-F238E27FC236}">
              <a16:creationId xmlns:a16="http://schemas.microsoft.com/office/drawing/2014/main" id="{DAFEC66E-8B5C-4F19-BF9E-089599C8C3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8" name="Text Box 42">
          <a:extLst>
            <a:ext uri="{FF2B5EF4-FFF2-40B4-BE49-F238E27FC236}">
              <a16:creationId xmlns:a16="http://schemas.microsoft.com/office/drawing/2014/main" id="{D1342BFB-0184-4691-AE69-E2BD884753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69" name="Text Box 43">
          <a:extLst>
            <a:ext uri="{FF2B5EF4-FFF2-40B4-BE49-F238E27FC236}">
              <a16:creationId xmlns:a16="http://schemas.microsoft.com/office/drawing/2014/main" id="{07911D8F-8712-4813-9229-CA940F2188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0" name="Text Box 44">
          <a:extLst>
            <a:ext uri="{FF2B5EF4-FFF2-40B4-BE49-F238E27FC236}">
              <a16:creationId xmlns:a16="http://schemas.microsoft.com/office/drawing/2014/main" id="{D7625AC3-C8DD-4EDE-8D07-9D144B9C70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1" name="Text Box 45">
          <a:extLst>
            <a:ext uri="{FF2B5EF4-FFF2-40B4-BE49-F238E27FC236}">
              <a16:creationId xmlns:a16="http://schemas.microsoft.com/office/drawing/2014/main" id="{372C2D46-C4B8-4B96-A10A-1FD4B96E8C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2" name="Text Box 46">
          <a:extLst>
            <a:ext uri="{FF2B5EF4-FFF2-40B4-BE49-F238E27FC236}">
              <a16:creationId xmlns:a16="http://schemas.microsoft.com/office/drawing/2014/main" id="{63DDF10E-A52D-45EB-A429-0DBB7A7F65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3" name="Text Box 47">
          <a:extLst>
            <a:ext uri="{FF2B5EF4-FFF2-40B4-BE49-F238E27FC236}">
              <a16:creationId xmlns:a16="http://schemas.microsoft.com/office/drawing/2014/main" id="{18826D80-1406-4302-AE49-4B5AFAC2AB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4" name="Text Box 49">
          <a:extLst>
            <a:ext uri="{FF2B5EF4-FFF2-40B4-BE49-F238E27FC236}">
              <a16:creationId xmlns:a16="http://schemas.microsoft.com/office/drawing/2014/main" id="{2A19A3AD-A9B1-46C1-B622-6CC72F1682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5" name="Text Box 50">
          <a:extLst>
            <a:ext uri="{FF2B5EF4-FFF2-40B4-BE49-F238E27FC236}">
              <a16:creationId xmlns:a16="http://schemas.microsoft.com/office/drawing/2014/main" id="{5F8E262E-70DD-47B6-AA63-F1F159A8B1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6" name="Text Box 51">
          <a:extLst>
            <a:ext uri="{FF2B5EF4-FFF2-40B4-BE49-F238E27FC236}">
              <a16:creationId xmlns:a16="http://schemas.microsoft.com/office/drawing/2014/main" id="{662C0CDF-4E67-49C0-AB2D-2FA02B1D8D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7" name="Text Box 52">
          <a:extLst>
            <a:ext uri="{FF2B5EF4-FFF2-40B4-BE49-F238E27FC236}">
              <a16:creationId xmlns:a16="http://schemas.microsoft.com/office/drawing/2014/main" id="{AC8348E7-B4B8-44B7-A2B7-543246D440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8" name="Text Box 53">
          <a:extLst>
            <a:ext uri="{FF2B5EF4-FFF2-40B4-BE49-F238E27FC236}">
              <a16:creationId xmlns:a16="http://schemas.microsoft.com/office/drawing/2014/main" id="{AA70C632-5B9E-4DE2-9497-50BD95FBD8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79" name="Text Box 54">
          <a:extLst>
            <a:ext uri="{FF2B5EF4-FFF2-40B4-BE49-F238E27FC236}">
              <a16:creationId xmlns:a16="http://schemas.microsoft.com/office/drawing/2014/main" id="{BA4868DB-A07B-415C-A6E6-55932898AD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0" name="Text Box 55">
          <a:extLst>
            <a:ext uri="{FF2B5EF4-FFF2-40B4-BE49-F238E27FC236}">
              <a16:creationId xmlns:a16="http://schemas.microsoft.com/office/drawing/2014/main" id="{9ACB763E-BF65-4BF5-A86C-0D32912A2B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1" name="Text Box 56">
          <a:extLst>
            <a:ext uri="{FF2B5EF4-FFF2-40B4-BE49-F238E27FC236}">
              <a16:creationId xmlns:a16="http://schemas.microsoft.com/office/drawing/2014/main" id="{23D3D4BC-F741-48A5-BA61-9DBC7FD2A8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2" name="Text Box 57">
          <a:extLst>
            <a:ext uri="{FF2B5EF4-FFF2-40B4-BE49-F238E27FC236}">
              <a16:creationId xmlns:a16="http://schemas.microsoft.com/office/drawing/2014/main" id="{C3EB9193-6A31-42A4-B03B-932DF92D79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3" name="Text Box 58">
          <a:extLst>
            <a:ext uri="{FF2B5EF4-FFF2-40B4-BE49-F238E27FC236}">
              <a16:creationId xmlns:a16="http://schemas.microsoft.com/office/drawing/2014/main" id="{6DF7C7B5-A4DC-45C2-BD44-700ACCF793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4" name="Text Box 59">
          <a:extLst>
            <a:ext uri="{FF2B5EF4-FFF2-40B4-BE49-F238E27FC236}">
              <a16:creationId xmlns:a16="http://schemas.microsoft.com/office/drawing/2014/main" id="{3B1FB303-519F-4D3D-AB13-58C1B30122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5" name="Text Box 60">
          <a:extLst>
            <a:ext uri="{FF2B5EF4-FFF2-40B4-BE49-F238E27FC236}">
              <a16:creationId xmlns:a16="http://schemas.microsoft.com/office/drawing/2014/main" id="{5A996792-A86D-43C0-BE5D-EE481A0DE8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6" name="Text Box 61">
          <a:extLst>
            <a:ext uri="{FF2B5EF4-FFF2-40B4-BE49-F238E27FC236}">
              <a16:creationId xmlns:a16="http://schemas.microsoft.com/office/drawing/2014/main" id="{FF84F7B0-D8A1-4960-9FC8-FDF9BAF8ED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7" name="Text Box 62">
          <a:extLst>
            <a:ext uri="{FF2B5EF4-FFF2-40B4-BE49-F238E27FC236}">
              <a16:creationId xmlns:a16="http://schemas.microsoft.com/office/drawing/2014/main" id="{EA50DC84-37F5-4D39-8ACE-EB4C8753CE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8" name="Text Box 63">
          <a:extLst>
            <a:ext uri="{FF2B5EF4-FFF2-40B4-BE49-F238E27FC236}">
              <a16:creationId xmlns:a16="http://schemas.microsoft.com/office/drawing/2014/main" id="{FB790D60-0A6D-4CF6-B9C9-AA0E735D9C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89" name="Text Box 64">
          <a:extLst>
            <a:ext uri="{FF2B5EF4-FFF2-40B4-BE49-F238E27FC236}">
              <a16:creationId xmlns:a16="http://schemas.microsoft.com/office/drawing/2014/main" id="{AF8B4FA7-A4F1-4A02-95D5-58FD9F4D0E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0" name="Text Box 65">
          <a:extLst>
            <a:ext uri="{FF2B5EF4-FFF2-40B4-BE49-F238E27FC236}">
              <a16:creationId xmlns:a16="http://schemas.microsoft.com/office/drawing/2014/main" id="{06EE4A2C-5099-43D6-A9FD-0F417A4D84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1" name="Text Box 66">
          <a:extLst>
            <a:ext uri="{FF2B5EF4-FFF2-40B4-BE49-F238E27FC236}">
              <a16:creationId xmlns:a16="http://schemas.microsoft.com/office/drawing/2014/main" id="{7C75EDEE-D2CB-4216-9D3E-4BAE522B06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2" name="Text Box 67">
          <a:extLst>
            <a:ext uri="{FF2B5EF4-FFF2-40B4-BE49-F238E27FC236}">
              <a16:creationId xmlns:a16="http://schemas.microsoft.com/office/drawing/2014/main" id="{74CB4690-1938-4E80-BB2D-C07818ED5B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3" name="Text Box 68">
          <a:extLst>
            <a:ext uri="{FF2B5EF4-FFF2-40B4-BE49-F238E27FC236}">
              <a16:creationId xmlns:a16="http://schemas.microsoft.com/office/drawing/2014/main" id="{62C3C23B-8823-45A1-8F34-FDAA872181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4" name="Text Box 69">
          <a:extLst>
            <a:ext uri="{FF2B5EF4-FFF2-40B4-BE49-F238E27FC236}">
              <a16:creationId xmlns:a16="http://schemas.microsoft.com/office/drawing/2014/main" id="{B2E5A2CD-99FE-45FC-9D31-EC6E99A60C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5" name="Text Box 70">
          <a:extLst>
            <a:ext uri="{FF2B5EF4-FFF2-40B4-BE49-F238E27FC236}">
              <a16:creationId xmlns:a16="http://schemas.microsoft.com/office/drawing/2014/main" id="{2A3FA053-87F1-4A49-A680-84B2A96BC6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6" name="Text Box 71">
          <a:extLst>
            <a:ext uri="{FF2B5EF4-FFF2-40B4-BE49-F238E27FC236}">
              <a16:creationId xmlns:a16="http://schemas.microsoft.com/office/drawing/2014/main" id="{5E35B506-39D9-40F0-BE3F-71A2034DD5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7" name="Text Box 72">
          <a:extLst>
            <a:ext uri="{FF2B5EF4-FFF2-40B4-BE49-F238E27FC236}">
              <a16:creationId xmlns:a16="http://schemas.microsoft.com/office/drawing/2014/main" id="{742C707A-21BE-40B3-97D0-3A34DEE97F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8" name="Text Box 73">
          <a:extLst>
            <a:ext uri="{FF2B5EF4-FFF2-40B4-BE49-F238E27FC236}">
              <a16:creationId xmlns:a16="http://schemas.microsoft.com/office/drawing/2014/main" id="{AD34702F-B458-48B9-BEEB-48894C8F9D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499" name="Text Box 74">
          <a:extLst>
            <a:ext uri="{FF2B5EF4-FFF2-40B4-BE49-F238E27FC236}">
              <a16:creationId xmlns:a16="http://schemas.microsoft.com/office/drawing/2014/main" id="{735222D4-2E27-414C-9239-2AA6406FFC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0" name="Text Box 75">
          <a:extLst>
            <a:ext uri="{FF2B5EF4-FFF2-40B4-BE49-F238E27FC236}">
              <a16:creationId xmlns:a16="http://schemas.microsoft.com/office/drawing/2014/main" id="{66D3DF0B-0F06-4293-B71F-3663F7209C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1" name="Text Box 76">
          <a:extLst>
            <a:ext uri="{FF2B5EF4-FFF2-40B4-BE49-F238E27FC236}">
              <a16:creationId xmlns:a16="http://schemas.microsoft.com/office/drawing/2014/main" id="{688E059B-6231-41A9-94D1-2A3BCBF4EB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2" name="Text Box 77">
          <a:extLst>
            <a:ext uri="{FF2B5EF4-FFF2-40B4-BE49-F238E27FC236}">
              <a16:creationId xmlns:a16="http://schemas.microsoft.com/office/drawing/2014/main" id="{41E6AEB0-F988-4DBB-BFC0-ABA0899FBA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3" name="Text Box 78">
          <a:extLst>
            <a:ext uri="{FF2B5EF4-FFF2-40B4-BE49-F238E27FC236}">
              <a16:creationId xmlns:a16="http://schemas.microsoft.com/office/drawing/2014/main" id="{C7E79447-1194-47B0-9C8D-65585D130F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4" name="Text Box 79">
          <a:extLst>
            <a:ext uri="{FF2B5EF4-FFF2-40B4-BE49-F238E27FC236}">
              <a16:creationId xmlns:a16="http://schemas.microsoft.com/office/drawing/2014/main" id="{CF04F210-A8D2-40A7-97CE-39C3F1324E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5" name="Text Box 80">
          <a:extLst>
            <a:ext uri="{FF2B5EF4-FFF2-40B4-BE49-F238E27FC236}">
              <a16:creationId xmlns:a16="http://schemas.microsoft.com/office/drawing/2014/main" id="{FAE68B32-774F-4B11-8209-81CEB61711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6" name="Text Box 81">
          <a:extLst>
            <a:ext uri="{FF2B5EF4-FFF2-40B4-BE49-F238E27FC236}">
              <a16:creationId xmlns:a16="http://schemas.microsoft.com/office/drawing/2014/main" id="{623AB854-09C3-46F3-A1FB-3A70A3B170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7" name="Text Box 82">
          <a:extLst>
            <a:ext uri="{FF2B5EF4-FFF2-40B4-BE49-F238E27FC236}">
              <a16:creationId xmlns:a16="http://schemas.microsoft.com/office/drawing/2014/main" id="{AF139A98-5357-4B01-B65D-ACE4F908BA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8" name="Text Box 83">
          <a:extLst>
            <a:ext uri="{FF2B5EF4-FFF2-40B4-BE49-F238E27FC236}">
              <a16:creationId xmlns:a16="http://schemas.microsoft.com/office/drawing/2014/main" id="{911395F1-8E7D-4A0D-B8D1-B07415E947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09" name="Text Box 84">
          <a:extLst>
            <a:ext uri="{FF2B5EF4-FFF2-40B4-BE49-F238E27FC236}">
              <a16:creationId xmlns:a16="http://schemas.microsoft.com/office/drawing/2014/main" id="{25E5F17C-D539-480A-B97A-97C811F4BB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0" name="Text Box 85">
          <a:extLst>
            <a:ext uri="{FF2B5EF4-FFF2-40B4-BE49-F238E27FC236}">
              <a16:creationId xmlns:a16="http://schemas.microsoft.com/office/drawing/2014/main" id="{1458D42E-CFB8-4C67-9FEB-A383CA3414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1" name="Text Box 86">
          <a:extLst>
            <a:ext uri="{FF2B5EF4-FFF2-40B4-BE49-F238E27FC236}">
              <a16:creationId xmlns:a16="http://schemas.microsoft.com/office/drawing/2014/main" id="{032958AB-6446-4171-AE67-6CECB9A73A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2" name="Text Box 87">
          <a:extLst>
            <a:ext uri="{FF2B5EF4-FFF2-40B4-BE49-F238E27FC236}">
              <a16:creationId xmlns:a16="http://schemas.microsoft.com/office/drawing/2014/main" id="{08F15ADD-140A-473B-9E8C-FBD9E73A91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3" name="Text Box 88">
          <a:extLst>
            <a:ext uri="{FF2B5EF4-FFF2-40B4-BE49-F238E27FC236}">
              <a16:creationId xmlns:a16="http://schemas.microsoft.com/office/drawing/2014/main" id="{8ABF1F99-F7A2-4EAA-A789-E1C382C660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4" name="Text Box 89">
          <a:extLst>
            <a:ext uri="{FF2B5EF4-FFF2-40B4-BE49-F238E27FC236}">
              <a16:creationId xmlns:a16="http://schemas.microsoft.com/office/drawing/2014/main" id="{FDEC9315-1DAE-4CA3-977E-E9DA4F7DCF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5" name="Text Box 90">
          <a:extLst>
            <a:ext uri="{FF2B5EF4-FFF2-40B4-BE49-F238E27FC236}">
              <a16:creationId xmlns:a16="http://schemas.microsoft.com/office/drawing/2014/main" id="{548E14C8-82E5-4E17-85D2-68183468A1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6" name="Text Box 91">
          <a:extLst>
            <a:ext uri="{FF2B5EF4-FFF2-40B4-BE49-F238E27FC236}">
              <a16:creationId xmlns:a16="http://schemas.microsoft.com/office/drawing/2014/main" id="{F9D41610-3A68-4642-9794-7D0F4CAC9F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7" name="Text Box 92">
          <a:extLst>
            <a:ext uri="{FF2B5EF4-FFF2-40B4-BE49-F238E27FC236}">
              <a16:creationId xmlns:a16="http://schemas.microsoft.com/office/drawing/2014/main" id="{27F68B6A-991C-420E-B712-1A8BF7A988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8" name="Text Box 26">
          <a:extLst>
            <a:ext uri="{FF2B5EF4-FFF2-40B4-BE49-F238E27FC236}">
              <a16:creationId xmlns:a16="http://schemas.microsoft.com/office/drawing/2014/main" id="{998070AA-0DB9-4C33-B3BB-DD7014DD4F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19" name="Text Box 27">
          <a:extLst>
            <a:ext uri="{FF2B5EF4-FFF2-40B4-BE49-F238E27FC236}">
              <a16:creationId xmlns:a16="http://schemas.microsoft.com/office/drawing/2014/main" id="{F8D83878-01E7-49BE-8C67-51C1027BD7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0" name="Text Box 28">
          <a:extLst>
            <a:ext uri="{FF2B5EF4-FFF2-40B4-BE49-F238E27FC236}">
              <a16:creationId xmlns:a16="http://schemas.microsoft.com/office/drawing/2014/main" id="{228FE35B-FE49-40CB-8418-30FB2149E7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1" name="Text Box 29">
          <a:extLst>
            <a:ext uri="{FF2B5EF4-FFF2-40B4-BE49-F238E27FC236}">
              <a16:creationId xmlns:a16="http://schemas.microsoft.com/office/drawing/2014/main" id="{2D95495E-25B4-440C-B0F6-5C0E986838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2" name="Text Box 30">
          <a:extLst>
            <a:ext uri="{FF2B5EF4-FFF2-40B4-BE49-F238E27FC236}">
              <a16:creationId xmlns:a16="http://schemas.microsoft.com/office/drawing/2014/main" id="{620D7DCE-B481-4F68-8B50-80C73D958B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3" name="Text Box 31">
          <a:extLst>
            <a:ext uri="{FF2B5EF4-FFF2-40B4-BE49-F238E27FC236}">
              <a16:creationId xmlns:a16="http://schemas.microsoft.com/office/drawing/2014/main" id="{98CA51E4-3F7E-4BB7-9179-AF92EE3C17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4" name="Text Box 32">
          <a:extLst>
            <a:ext uri="{FF2B5EF4-FFF2-40B4-BE49-F238E27FC236}">
              <a16:creationId xmlns:a16="http://schemas.microsoft.com/office/drawing/2014/main" id="{4C877DDA-D440-490C-8893-450075C913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5" name="Text Box 33">
          <a:extLst>
            <a:ext uri="{FF2B5EF4-FFF2-40B4-BE49-F238E27FC236}">
              <a16:creationId xmlns:a16="http://schemas.microsoft.com/office/drawing/2014/main" id="{E33964C2-1578-479B-9CB9-E4F51E4225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6" name="Text Box 34">
          <a:extLst>
            <a:ext uri="{FF2B5EF4-FFF2-40B4-BE49-F238E27FC236}">
              <a16:creationId xmlns:a16="http://schemas.microsoft.com/office/drawing/2014/main" id="{F8BD151A-3275-4B3A-9017-60D0D3ABBD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7" name="Text Box 35">
          <a:extLst>
            <a:ext uri="{FF2B5EF4-FFF2-40B4-BE49-F238E27FC236}">
              <a16:creationId xmlns:a16="http://schemas.microsoft.com/office/drawing/2014/main" id="{AB91BC33-8D8A-491C-B119-6AC3BD0D6D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8" name="Text Box 36">
          <a:extLst>
            <a:ext uri="{FF2B5EF4-FFF2-40B4-BE49-F238E27FC236}">
              <a16:creationId xmlns:a16="http://schemas.microsoft.com/office/drawing/2014/main" id="{366FA2AA-A85A-4FEA-A7A7-8D51AE8A6A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29" name="Text Box 37">
          <a:extLst>
            <a:ext uri="{FF2B5EF4-FFF2-40B4-BE49-F238E27FC236}">
              <a16:creationId xmlns:a16="http://schemas.microsoft.com/office/drawing/2014/main" id="{944ADF4A-BB06-4478-BF24-9307ECF0E1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0" name="Text Box 38">
          <a:extLst>
            <a:ext uri="{FF2B5EF4-FFF2-40B4-BE49-F238E27FC236}">
              <a16:creationId xmlns:a16="http://schemas.microsoft.com/office/drawing/2014/main" id="{A4EAD4F7-AB63-4FA1-8427-0B4EDDED08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1" name="Text Box 39">
          <a:extLst>
            <a:ext uri="{FF2B5EF4-FFF2-40B4-BE49-F238E27FC236}">
              <a16:creationId xmlns:a16="http://schemas.microsoft.com/office/drawing/2014/main" id="{20F26B89-AD55-438D-B14D-0A73938757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2" name="Text Box 40">
          <a:extLst>
            <a:ext uri="{FF2B5EF4-FFF2-40B4-BE49-F238E27FC236}">
              <a16:creationId xmlns:a16="http://schemas.microsoft.com/office/drawing/2014/main" id="{2B20FF25-F863-4E71-A5F0-73FB207451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3" name="Text Box 41">
          <a:extLst>
            <a:ext uri="{FF2B5EF4-FFF2-40B4-BE49-F238E27FC236}">
              <a16:creationId xmlns:a16="http://schemas.microsoft.com/office/drawing/2014/main" id="{ACE09CFE-2317-4641-82B4-00314E932F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4" name="Text Box 42">
          <a:extLst>
            <a:ext uri="{FF2B5EF4-FFF2-40B4-BE49-F238E27FC236}">
              <a16:creationId xmlns:a16="http://schemas.microsoft.com/office/drawing/2014/main" id="{BC0905C8-F3D8-4512-A2FC-B53134EFEA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5" name="Text Box 43">
          <a:extLst>
            <a:ext uri="{FF2B5EF4-FFF2-40B4-BE49-F238E27FC236}">
              <a16:creationId xmlns:a16="http://schemas.microsoft.com/office/drawing/2014/main" id="{CABD82A4-F91F-49CA-ABAE-22A7B04C40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6" name="Text Box 44">
          <a:extLst>
            <a:ext uri="{FF2B5EF4-FFF2-40B4-BE49-F238E27FC236}">
              <a16:creationId xmlns:a16="http://schemas.microsoft.com/office/drawing/2014/main" id="{5260053C-F54E-48B1-A68A-B12F820039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7" name="Text Box 45">
          <a:extLst>
            <a:ext uri="{FF2B5EF4-FFF2-40B4-BE49-F238E27FC236}">
              <a16:creationId xmlns:a16="http://schemas.microsoft.com/office/drawing/2014/main" id="{5698263A-8005-4BB8-AD1D-8B22D5D641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8" name="Text Box 46">
          <a:extLst>
            <a:ext uri="{FF2B5EF4-FFF2-40B4-BE49-F238E27FC236}">
              <a16:creationId xmlns:a16="http://schemas.microsoft.com/office/drawing/2014/main" id="{165FE090-F759-42AB-AD54-AA2FE99323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39" name="Text Box 47">
          <a:extLst>
            <a:ext uri="{FF2B5EF4-FFF2-40B4-BE49-F238E27FC236}">
              <a16:creationId xmlns:a16="http://schemas.microsoft.com/office/drawing/2014/main" id="{D2A85C0A-B5F5-406C-8FBD-E73E2C68C8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0" name="Text Box 49">
          <a:extLst>
            <a:ext uri="{FF2B5EF4-FFF2-40B4-BE49-F238E27FC236}">
              <a16:creationId xmlns:a16="http://schemas.microsoft.com/office/drawing/2014/main" id="{0EA4BE27-5F77-4D41-A91F-FC50F027A7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1" name="Text Box 50">
          <a:extLst>
            <a:ext uri="{FF2B5EF4-FFF2-40B4-BE49-F238E27FC236}">
              <a16:creationId xmlns:a16="http://schemas.microsoft.com/office/drawing/2014/main" id="{79D642D1-398D-44DD-8FA8-F2617C777E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2" name="Text Box 51">
          <a:extLst>
            <a:ext uri="{FF2B5EF4-FFF2-40B4-BE49-F238E27FC236}">
              <a16:creationId xmlns:a16="http://schemas.microsoft.com/office/drawing/2014/main" id="{4BE3E477-7EFE-4FB8-84E7-2D2BE8129B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3" name="Text Box 52">
          <a:extLst>
            <a:ext uri="{FF2B5EF4-FFF2-40B4-BE49-F238E27FC236}">
              <a16:creationId xmlns:a16="http://schemas.microsoft.com/office/drawing/2014/main" id="{636C9DFD-3DFE-4AB4-828B-0555BA47BE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4" name="Text Box 53">
          <a:extLst>
            <a:ext uri="{FF2B5EF4-FFF2-40B4-BE49-F238E27FC236}">
              <a16:creationId xmlns:a16="http://schemas.microsoft.com/office/drawing/2014/main" id="{D0D063C4-9E2F-47AE-ACE5-5A141963C4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5" name="Text Box 54">
          <a:extLst>
            <a:ext uri="{FF2B5EF4-FFF2-40B4-BE49-F238E27FC236}">
              <a16:creationId xmlns:a16="http://schemas.microsoft.com/office/drawing/2014/main" id="{D75C9D6C-B9DE-4E3B-AF2E-0A555226C2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6" name="Text Box 55">
          <a:extLst>
            <a:ext uri="{FF2B5EF4-FFF2-40B4-BE49-F238E27FC236}">
              <a16:creationId xmlns:a16="http://schemas.microsoft.com/office/drawing/2014/main" id="{870ED8EB-C8DA-423A-B541-FD21F170A0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7" name="Text Box 56">
          <a:extLst>
            <a:ext uri="{FF2B5EF4-FFF2-40B4-BE49-F238E27FC236}">
              <a16:creationId xmlns:a16="http://schemas.microsoft.com/office/drawing/2014/main" id="{2CDF3986-02A3-4A7C-A85A-545556A37D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8" name="Text Box 57">
          <a:extLst>
            <a:ext uri="{FF2B5EF4-FFF2-40B4-BE49-F238E27FC236}">
              <a16:creationId xmlns:a16="http://schemas.microsoft.com/office/drawing/2014/main" id="{C42D0493-4336-4B97-8E45-C4A091179E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49" name="Text Box 58">
          <a:extLst>
            <a:ext uri="{FF2B5EF4-FFF2-40B4-BE49-F238E27FC236}">
              <a16:creationId xmlns:a16="http://schemas.microsoft.com/office/drawing/2014/main" id="{EDD0D451-5798-4F71-A946-CA777B1D4D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0" name="Text Box 59">
          <a:extLst>
            <a:ext uri="{FF2B5EF4-FFF2-40B4-BE49-F238E27FC236}">
              <a16:creationId xmlns:a16="http://schemas.microsoft.com/office/drawing/2014/main" id="{3134297A-0FC8-486A-B5F4-989BE19D02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1" name="Text Box 60">
          <a:extLst>
            <a:ext uri="{FF2B5EF4-FFF2-40B4-BE49-F238E27FC236}">
              <a16:creationId xmlns:a16="http://schemas.microsoft.com/office/drawing/2014/main" id="{9D30A575-1062-4E5B-AB36-B79101A061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2" name="Text Box 61">
          <a:extLst>
            <a:ext uri="{FF2B5EF4-FFF2-40B4-BE49-F238E27FC236}">
              <a16:creationId xmlns:a16="http://schemas.microsoft.com/office/drawing/2014/main" id="{AB9A7D39-2AC6-4A14-99F2-75F1F1A4EC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3" name="Text Box 62">
          <a:extLst>
            <a:ext uri="{FF2B5EF4-FFF2-40B4-BE49-F238E27FC236}">
              <a16:creationId xmlns:a16="http://schemas.microsoft.com/office/drawing/2014/main" id="{8F9163A3-4E10-4AB0-84CB-019E182444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4" name="Text Box 63">
          <a:extLst>
            <a:ext uri="{FF2B5EF4-FFF2-40B4-BE49-F238E27FC236}">
              <a16:creationId xmlns:a16="http://schemas.microsoft.com/office/drawing/2014/main" id="{CECF7A7D-6B9F-4BCB-9799-F92F587343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5" name="Text Box 64">
          <a:extLst>
            <a:ext uri="{FF2B5EF4-FFF2-40B4-BE49-F238E27FC236}">
              <a16:creationId xmlns:a16="http://schemas.microsoft.com/office/drawing/2014/main" id="{022632EC-296C-4EBB-B948-446C1F0483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6" name="Text Box 65">
          <a:extLst>
            <a:ext uri="{FF2B5EF4-FFF2-40B4-BE49-F238E27FC236}">
              <a16:creationId xmlns:a16="http://schemas.microsoft.com/office/drawing/2014/main" id="{6BBD426F-4B46-48F7-8A2D-D192460432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7" name="Text Box 66">
          <a:extLst>
            <a:ext uri="{FF2B5EF4-FFF2-40B4-BE49-F238E27FC236}">
              <a16:creationId xmlns:a16="http://schemas.microsoft.com/office/drawing/2014/main" id="{FA509AAB-F149-4A11-A37D-BD7F14223B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8" name="Text Box 67">
          <a:extLst>
            <a:ext uri="{FF2B5EF4-FFF2-40B4-BE49-F238E27FC236}">
              <a16:creationId xmlns:a16="http://schemas.microsoft.com/office/drawing/2014/main" id="{3D7CCBE0-3B6C-46DA-B86B-3A086B5C9C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59" name="Text Box 68">
          <a:extLst>
            <a:ext uri="{FF2B5EF4-FFF2-40B4-BE49-F238E27FC236}">
              <a16:creationId xmlns:a16="http://schemas.microsoft.com/office/drawing/2014/main" id="{BB1CF3DB-2D02-4453-BB43-B76BCA7A56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0" name="Text Box 69">
          <a:extLst>
            <a:ext uri="{FF2B5EF4-FFF2-40B4-BE49-F238E27FC236}">
              <a16:creationId xmlns:a16="http://schemas.microsoft.com/office/drawing/2014/main" id="{AEF3F14A-4481-4BD6-B717-FD90D5D90A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1" name="Text Box 70">
          <a:extLst>
            <a:ext uri="{FF2B5EF4-FFF2-40B4-BE49-F238E27FC236}">
              <a16:creationId xmlns:a16="http://schemas.microsoft.com/office/drawing/2014/main" id="{0165A4B2-D341-4EA8-8763-A13D377CF2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2" name="Text Box 71">
          <a:extLst>
            <a:ext uri="{FF2B5EF4-FFF2-40B4-BE49-F238E27FC236}">
              <a16:creationId xmlns:a16="http://schemas.microsoft.com/office/drawing/2014/main" id="{8DEE71DE-23FF-4075-AD3B-AF7D0A4600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3" name="Text Box 72">
          <a:extLst>
            <a:ext uri="{FF2B5EF4-FFF2-40B4-BE49-F238E27FC236}">
              <a16:creationId xmlns:a16="http://schemas.microsoft.com/office/drawing/2014/main" id="{D046FF48-82DB-446A-A500-9C6B23684E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4" name="Text Box 73">
          <a:extLst>
            <a:ext uri="{FF2B5EF4-FFF2-40B4-BE49-F238E27FC236}">
              <a16:creationId xmlns:a16="http://schemas.microsoft.com/office/drawing/2014/main" id="{D8589CDA-54A0-4283-9C17-9A27A80B1F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5" name="Text Box 74">
          <a:extLst>
            <a:ext uri="{FF2B5EF4-FFF2-40B4-BE49-F238E27FC236}">
              <a16:creationId xmlns:a16="http://schemas.microsoft.com/office/drawing/2014/main" id="{B004C669-B91B-4E80-AAB5-113CBA7FDD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6" name="Text Box 75">
          <a:extLst>
            <a:ext uri="{FF2B5EF4-FFF2-40B4-BE49-F238E27FC236}">
              <a16:creationId xmlns:a16="http://schemas.microsoft.com/office/drawing/2014/main" id="{A0A30A9A-A84D-4D64-8D6D-0FF31CF40F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7" name="Text Box 76">
          <a:extLst>
            <a:ext uri="{FF2B5EF4-FFF2-40B4-BE49-F238E27FC236}">
              <a16:creationId xmlns:a16="http://schemas.microsoft.com/office/drawing/2014/main" id="{6F2936E7-C37F-4898-9B2B-F2CBA8D9F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8" name="Text Box 77">
          <a:extLst>
            <a:ext uri="{FF2B5EF4-FFF2-40B4-BE49-F238E27FC236}">
              <a16:creationId xmlns:a16="http://schemas.microsoft.com/office/drawing/2014/main" id="{3084FC91-C7CF-494C-AFCA-E35DC7F6A0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69" name="Text Box 78">
          <a:extLst>
            <a:ext uri="{FF2B5EF4-FFF2-40B4-BE49-F238E27FC236}">
              <a16:creationId xmlns:a16="http://schemas.microsoft.com/office/drawing/2014/main" id="{B7415AD8-B126-4E16-BB6C-97FC7A504C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0" name="Text Box 79">
          <a:extLst>
            <a:ext uri="{FF2B5EF4-FFF2-40B4-BE49-F238E27FC236}">
              <a16:creationId xmlns:a16="http://schemas.microsoft.com/office/drawing/2014/main" id="{25903601-656D-4263-A851-7CADD08B18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1" name="Text Box 80">
          <a:extLst>
            <a:ext uri="{FF2B5EF4-FFF2-40B4-BE49-F238E27FC236}">
              <a16:creationId xmlns:a16="http://schemas.microsoft.com/office/drawing/2014/main" id="{1CED935B-841F-4884-895F-B4400C4619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2" name="Text Box 81">
          <a:extLst>
            <a:ext uri="{FF2B5EF4-FFF2-40B4-BE49-F238E27FC236}">
              <a16:creationId xmlns:a16="http://schemas.microsoft.com/office/drawing/2014/main" id="{2A3FD35B-569E-4220-8665-9829C55D35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3" name="Text Box 82">
          <a:extLst>
            <a:ext uri="{FF2B5EF4-FFF2-40B4-BE49-F238E27FC236}">
              <a16:creationId xmlns:a16="http://schemas.microsoft.com/office/drawing/2014/main" id="{D6C75839-1815-4BA8-A4A9-403A4777FE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4" name="Text Box 83">
          <a:extLst>
            <a:ext uri="{FF2B5EF4-FFF2-40B4-BE49-F238E27FC236}">
              <a16:creationId xmlns:a16="http://schemas.microsoft.com/office/drawing/2014/main" id="{7FA0C890-EE84-44D3-9C76-6E9FA75739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5" name="Text Box 84">
          <a:extLst>
            <a:ext uri="{FF2B5EF4-FFF2-40B4-BE49-F238E27FC236}">
              <a16:creationId xmlns:a16="http://schemas.microsoft.com/office/drawing/2014/main" id="{896D8449-98F7-4CB1-A9AD-E791DF590D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6" name="Text Box 85">
          <a:extLst>
            <a:ext uri="{FF2B5EF4-FFF2-40B4-BE49-F238E27FC236}">
              <a16:creationId xmlns:a16="http://schemas.microsoft.com/office/drawing/2014/main" id="{7BA06C30-4F31-4344-8D56-ED3D0D03FE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7" name="Text Box 86">
          <a:extLst>
            <a:ext uri="{FF2B5EF4-FFF2-40B4-BE49-F238E27FC236}">
              <a16:creationId xmlns:a16="http://schemas.microsoft.com/office/drawing/2014/main" id="{DEE48C70-48F4-482D-9FE6-4B32144092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8" name="Text Box 87">
          <a:extLst>
            <a:ext uri="{FF2B5EF4-FFF2-40B4-BE49-F238E27FC236}">
              <a16:creationId xmlns:a16="http://schemas.microsoft.com/office/drawing/2014/main" id="{0BF7B106-C7AF-4A4A-8C5C-B83610A22E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79" name="Text Box 88">
          <a:extLst>
            <a:ext uri="{FF2B5EF4-FFF2-40B4-BE49-F238E27FC236}">
              <a16:creationId xmlns:a16="http://schemas.microsoft.com/office/drawing/2014/main" id="{2D94E3E5-AC12-419D-A4A1-E0C2B8E7FB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0" name="Text Box 89">
          <a:extLst>
            <a:ext uri="{FF2B5EF4-FFF2-40B4-BE49-F238E27FC236}">
              <a16:creationId xmlns:a16="http://schemas.microsoft.com/office/drawing/2014/main" id="{8EEF0F85-712C-437E-9DBD-F858F07DBB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1" name="Text Box 90">
          <a:extLst>
            <a:ext uri="{FF2B5EF4-FFF2-40B4-BE49-F238E27FC236}">
              <a16:creationId xmlns:a16="http://schemas.microsoft.com/office/drawing/2014/main" id="{7185F327-1971-4A5A-A13E-2ED4E83012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2" name="Text Box 91">
          <a:extLst>
            <a:ext uri="{FF2B5EF4-FFF2-40B4-BE49-F238E27FC236}">
              <a16:creationId xmlns:a16="http://schemas.microsoft.com/office/drawing/2014/main" id="{B664BBAE-F399-4D0D-B4EA-AF4E938098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3" name="Text Box 92">
          <a:extLst>
            <a:ext uri="{FF2B5EF4-FFF2-40B4-BE49-F238E27FC236}">
              <a16:creationId xmlns:a16="http://schemas.microsoft.com/office/drawing/2014/main" id="{16F0D594-8E8B-49D1-91A3-F886EE8CBB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4" name="Text Box 58">
          <a:extLst>
            <a:ext uri="{FF2B5EF4-FFF2-40B4-BE49-F238E27FC236}">
              <a16:creationId xmlns:a16="http://schemas.microsoft.com/office/drawing/2014/main" id="{5F816ADA-74CA-4BEC-8A0F-4CC51CF70E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5" name="Text Box 59">
          <a:extLst>
            <a:ext uri="{FF2B5EF4-FFF2-40B4-BE49-F238E27FC236}">
              <a16:creationId xmlns:a16="http://schemas.microsoft.com/office/drawing/2014/main" id="{970218AA-F452-4FBC-89C2-8ABBE5B61C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6" name="Text Box 26">
          <a:extLst>
            <a:ext uri="{FF2B5EF4-FFF2-40B4-BE49-F238E27FC236}">
              <a16:creationId xmlns:a16="http://schemas.microsoft.com/office/drawing/2014/main" id="{BA2A9746-7B55-4C59-BEEF-32207CAF59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7" name="Text Box 27">
          <a:extLst>
            <a:ext uri="{FF2B5EF4-FFF2-40B4-BE49-F238E27FC236}">
              <a16:creationId xmlns:a16="http://schemas.microsoft.com/office/drawing/2014/main" id="{4EE9A04D-CF0B-40B9-97B2-7727A9AECC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8" name="Text Box 28">
          <a:extLst>
            <a:ext uri="{FF2B5EF4-FFF2-40B4-BE49-F238E27FC236}">
              <a16:creationId xmlns:a16="http://schemas.microsoft.com/office/drawing/2014/main" id="{23D3F894-DC81-4FE6-8C98-3566F54D35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89" name="Text Box 29">
          <a:extLst>
            <a:ext uri="{FF2B5EF4-FFF2-40B4-BE49-F238E27FC236}">
              <a16:creationId xmlns:a16="http://schemas.microsoft.com/office/drawing/2014/main" id="{4DA19E8D-D446-4B89-A9B5-EB5DCEB9EE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0" name="Text Box 30">
          <a:extLst>
            <a:ext uri="{FF2B5EF4-FFF2-40B4-BE49-F238E27FC236}">
              <a16:creationId xmlns:a16="http://schemas.microsoft.com/office/drawing/2014/main" id="{A3105792-62F3-4AD5-A811-ADB4931648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1" name="Text Box 31">
          <a:extLst>
            <a:ext uri="{FF2B5EF4-FFF2-40B4-BE49-F238E27FC236}">
              <a16:creationId xmlns:a16="http://schemas.microsoft.com/office/drawing/2014/main" id="{B46AB2C4-61A7-415E-8ECF-B874BB6275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2" name="Text Box 32">
          <a:extLst>
            <a:ext uri="{FF2B5EF4-FFF2-40B4-BE49-F238E27FC236}">
              <a16:creationId xmlns:a16="http://schemas.microsoft.com/office/drawing/2014/main" id="{3045281A-0B9A-490F-A6A2-FF453AEF90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3" name="Text Box 33">
          <a:extLst>
            <a:ext uri="{FF2B5EF4-FFF2-40B4-BE49-F238E27FC236}">
              <a16:creationId xmlns:a16="http://schemas.microsoft.com/office/drawing/2014/main" id="{429B9510-8E8E-4736-BC24-3DA03C57CE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4" name="Text Box 34">
          <a:extLst>
            <a:ext uri="{FF2B5EF4-FFF2-40B4-BE49-F238E27FC236}">
              <a16:creationId xmlns:a16="http://schemas.microsoft.com/office/drawing/2014/main" id="{72831B7E-7562-4698-BD7F-1EFCB69D26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5" name="Text Box 35">
          <a:extLst>
            <a:ext uri="{FF2B5EF4-FFF2-40B4-BE49-F238E27FC236}">
              <a16:creationId xmlns:a16="http://schemas.microsoft.com/office/drawing/2014/main" id="{0389A0E7-3304-46F9-BDBD-01014BF251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6" name="Text Box 36">
          <a:extLst>
            <a:ext uri="{FF2B5EF4-FFF2-40B4-BE49-F238E27FC236}">
              <a16:creationId xmlns:a16="http://schemas.microsoft.com/office/drawing/2014/main" id="{F15BDC2E-A0FF-4359-8AEA-9BAB85FC5C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7" name="Text Box 37">
          <a:extLst>
            <a:ext uri="{FF2B5EF4-FFF2-40B4-BE49-F238E27FC236}">
              <a16:creationId xmlns:a16="http://schemas.microsoft.com/office/drawing/2014/main" id="{6FA41765-A99A-43D9-8037-0BE8DD1DCE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8" name="Text Box 38">
          <a:extLst>
            <a:ext uri="{FF2B5EF4-FFF2-40B4-BE49-F238E27FC236}">
              <a16:creationId xmlns:a16="http://schemas.microsoft.com/office/drawing/2014/main" id="{A65833B4-7ABE-42BC-AAD5-0C018D4B3F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599" name="Text Box 39">
          <a:extLst>
            <a:ext uri="{FF2B5EF4-FFF2-40B4-BE49-F238E27FC236}">
              <a16:creationId xmlns:a16="http://schemas.microsoft.com/office/drawing/2014/main" id="{3281950D-77F2-49CA-9390-3FE36D2E33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0" name="Text Box 40">
          <a:extLst>
            <a:ext uri="{FF2B5EF4-FFF2-40B4-BE49-F238E27FC236}">
              <a16:creationId xmlns:a16="http://schemas.microsoft.com/office/drawing/2014/main" id="{FD9D2031-84C2-4291-B96B-530F38A700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1" name="Text Box 41">
          <a:extLst>
            <a:ext uri="{FF2B5EF4-FFF2-40B4-BE49-F238E27FC236}">
              <a16:creationId xmlns:a16="http://schemas.microsoft.com/office/drawing/2014/main" id="{B036667B-E030-4BDF-BB27-CCC6591F54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2" name="Text Box 42">
          <a:extLst>
            <a:ext uri="{FF2B5EF4-FFF2-40B4-BE49-F238E27FC236}">
              <a16:creationId xmlns:a16="http://schemas.microsoft.com/office/drawing/2014/main" id="{D69A3CBE-8550-4DC4-B91F-4AEAA7FEC6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3" name="Text Box 43">
          <a:extLst>
            <a:ext uri="{FF2B5EF4-FFF2-40B4-BE49-F238E27FC236}">
              <a16:creationId xmlns:a16="http://schemas.microsoft.com/office/drawing/2014/main" id="{1EE24D12-5CD4-40AE-9D84-DB009AA714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4" name="Text Box 44">
          <a:extLst>
            <a:ext uri="{FF2B5EF4-FFF2-40B4-BE49-F238E27FC236}">
              <a16:creationId xmlns:a16="http://schemas.microsoft.com/office/drawing/2014/main" id="{F0C8AC8D-B5D5-4671-9745-40918D141F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5" name="Text Box 45">
          <a:extLst>
            <a:ext uri="{FF2B5EF4-FFF2-40B4-BE49-F238E27FC236}">
              <a16:creationId xmlns:a16="http://schemas.microsoft.com/office/drawing/2014/main" id="{156FFC4D-4A9B-46B3-8E56-076522C13F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6" name="Text Box 46">
          <a:extLst>
            <a:ext uri="{FF2B5EF4-FFF2-40B4-BE49-F238E27FC236}">
              <a16:creationId xmlns:a16="http://schemas.microsoft.com/office/drawing/2014/main" id="{8C039E1C-2888-41D0-BDD8-6DEC320BC0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7" name="Text Box 47">
          <a:extLst>
            <a:ext uri="{FF2B5EF4-FFF2-40B4-BE49-F238E27FC236}">
              <a16:creationId xmlns:a16="http://schemas.microsoft.com/office/drawing/2014/main" id="{F7A80588-E52D-4331-BD92-3F7DA202CF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8" name="Text Box 49">
          <a:extLst>
            <a:ext uri="{FF2B5EF4-FFF2-40B4-BE49-F238E27FC236}">
              <a16:creationId xmlns:a16="http://schemas.microsoft.com/office/drawing/2014/main" id="{B582A5EA-2B8D-47E3-8221-7526DB8FF4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09" name="Text Box 50">
          <a:extLst>
            <a:ext uri="{FF2B5EF4-FFF2-40B4-BE49-F238E27FC236}">
              <a16:creationId xmlns:a16="http://schemas.microsoft.com/office/drawing/2014/main" id="{EFED2193-7798-4A29-A06C-A75E518EB9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0" name="Text Box 51">
          <a:extLst>
            <a:ext uri="{FF2B5EF4-FFF2-40B4-BE49-F238E27FC236}">
              <a16:creationId xmlns:a16="http://schemas.microsoft.com/office/drawing/2014/main" id="{CFCB500A-7D10-4F37-BB50-DF864675F3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1" name="Text Box 52">
          <a:extLst>
            <a:ext uri="{FF2B5EF4-FFF2-40B4-BE49-F238E27FC236}">
              <a16:creationId xmlns:a16="http://schemas.microsoft.com/office/drawing/2014/main" id="{95049194-99EA-46E7-AF7C-21841C9B05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2" name="Text Box 53">
          <a:extLst>
            <a:ext uri="{FF2B5EF4-FFF2-40B4-BE49-F238E27FC236}">
              <a16:creationId xmlns:a16="http://schemas.microsoft.com/office/drawing/2014/main" id="{65EFBF9F-F95E-4309-A170-49FB646856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3" name="Text Box 54">
          <a:extLst>
            <a:ext uri="{FF2B5EF4-FFF2-40B4-BE49-F238E27FC236}">
              <a16:creationId xmlns:a16="http://schemas.microsoft.com/office/drawing/2014/main" id="{53443674-9E79-4791-9B9B-FAAF2EB413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4" name="Text Box 55">
          <a:extLst>
            <a:ext uri="{FF2B5EF4-FFF2-40B4-BE49-F238E27FC236}">
              <a16:creationId xmlns:a16="http://schemas.microsoft.com/office/drawing/2014/main" id="{B848D12E-558B-4762-90BD-A0D2A43C92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5" name="Text Box 56">
          <a:extLst>
            <a:ext uri="{FF2B5EF4-FFF2-40B4-BE49-F238E27FC236}">
              <a16:creationId xmlns:a16="http://schemas.microsoft.com/office/drawing/2014/main" id="{56F78415-2474-412B-AED0-AAF39EE859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6" name="Text Box 57">
          <a:extLst>
            <a:ext uri="{FF2B5EF4-FFF2-40B4-BE49-F238E27FC236}">
              <a16:creationId xmlns:a16="http://schemas.microsoft.com/office/drawing/2014/main" id="{F4A9CBA5-B94D-4037-9C5E-93982B16BE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7" name="Text Box 58">
          <a:extLst>
            <a:ext uri="{FF2B5EF4-FFF2-40B4-BE49-F238E27FC236}">
              <a16:creationId xmlns:a16="http://schemas.microsoft.com/office/drawing/2014/main" id="{701CE256-B070-4724-B04D-A0B4A69D36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8" name="Text Box 59">
          <a:extLst>
            <a:ext uri="{FF2B5EF4-FFF2-40B4-BE49-F238E27FC236}">
              <a16:creationId xmlns:a16="http://schemas.microsoft.com/office/drawing/2014/main" id="{E786E6F5-0A60-4D47-A05E-A3225B2F3C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19" name="Text Box 60">
          <a:extLst>
            <a:ext uri="{FF2B5EF4-FFF2-40B4-BE49-F238E27FC236}">
              <a16:creationId xmlns:a16="http://schemas.microsoft.com/office/drawing/2014/main" id="{D0B62FB0-A9A9-4747-98BC-335FDBB6EE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0" name="Text Box 61">
          <a:extLst>
            <a:ext uri="{FF2B5EF4-FFF2-40B4-BE49-F238E27FC236}">
              <a16:creationId xmlns:a16="http://schemas.microsoft.com/office/drawing/2014/main" id="{B149F63A-F5E1-45F5-B587-9166FA4E42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1" name="Text Box 62">
          <a:extLst>
            <a:ext uri="{FF2B5EF4-FFF2-40B4-BE49-F238E27FC236}">
              <a16:creationId xmlns:a16="http://schemas.microsoft.com/office/drawing/2014/main" id="{E5255477-7578-47B4-8A9C-9057C08754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2" name="Text Box 63">
          <a:extLst>
            <a:ext uri="{FF2B5EF4-FFF2-40B4-BE49-F238E27FC236}">
              <a16:creationId xmlns:a16="http://schemas.microsoft.com/office/drawing/2014/main" id="{FD72055A-0956-4C11-8B59-B6549E1EB0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3" name="Text Box 64">
          <a:extLst>
            <a:ext uri="{FF2B5EF4-FFF2-40B4-BE49-F238E27FC236}">
              <a16:creationId xmlns:a16="http://schemas.microsoft.com/office/drawing/2014/main" id="{383B4AF5-335B-4579-BEAD-80F3CB5682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4" name="Text Box 65">
          <a:extLst>
            <a:ext uri="{FF2B5EF4-FFF2-40B4-BE49-F238E27FC236}">
              <a16:creationId xmlns:a16="http://schemas.microsoft.com/office/drawing/2014/main" id="{39C2088B-B100-4AFD-9BAB-B521D45D91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5" name="Text Box 66">
          <a:extLst>
            <a:ext uri="{FF2B5EF4-FFF2-40B4-BE49-F238E27FC236}">
              <a16:creationId xmlns:a16="http://schemas.microsoft.com/office/drawing/2014/main" id="{F35EC451-6BDE-4B02-B1BD-EAD2C9EB8A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6" name="Text Box 67">
          <a:extLst>
            <a:ext uri="{FF2B5EF4-FFF2-40B4-BE49-F238E27FC236}">
              <a16:creationId xmlns:a16="http://schemas.microsoft.com/office/drawing/2014/main" id="{A68AF3E8-F428-4E35-BF20-6341C1009B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7" name="Text Box 68">
          <a:extLst>
            <a:ext uri="{FF2B5EF4-FFF2-40B4-BE49-F238E27FC236}">
              <a16:creationId xmlns:a16="http://schemas.microsoft.com/office/drawing/2014/main" id="{AF86643E-2CDF-4BEA-AF4F-75D7045D1D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8" name="Text Box 69">
          <a:extLst>
            <a:ext uri="{FF2B5EF4-FFF2-40B4-BE49-F238E27FC236}">
              <a16:creationId xmlns:a16="http://schemas.microsoft.com/office/drawing/2014/main" id="{4487D76D-E79A-4E5C-993F-4C126C166E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29" name="Text Box 70">
          <a:extLst>
            <a:ext uri="{FF2B5EF4-FFF2-40B4-BE49-F238E27FC236}">
              <a16:creationId xmlns:a16="http://schemas.microsoft.com/office/drawing/2014/main" id="{F54364AE-FD55-4254-8C55-86D41361E3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0" name="Text Box 71">
          <a:extLst>
            <a:ext uri="{FF2B5EF4-FFF2-40B4-BE49-F238E27FC236}">
              <a16:creationId xmlns:a16="http://schemas.microsoft.com/office/drawing/2014/main" id="{6855F518-9BC4-4E5F-AA6E-E9A73933E1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1" name="Text Box 72">
          <a:extLst>
            <a:ext uri="{FF2B5EF4-FFF2-40B4-BE49-F238E27FC236}">
              <a16:creationId xmlns:a16="http://schemas.microsoft.com/office/drawing/2014/main" id="{E6FD8EE0-D35E-4C33-95DB-21B21F0F98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2" name="Text Box 73">
          <a:extLst>
            <a:ext uri="{FF2B5EF4-FFF2-40B4-BE49-F238E27FC236}">
              <a16:creationId xmlns:a16="http://schemas.microsoft.com/office/drawing/2014/main" id="{7C7B5ADA-54F0-4CF8-8FF2-8D3552DA30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3" name="Text Box 74">
          <a:extLst>
            <a:ext uri="{FF2B5EF4-FFF2-40B4-BE49-F238E27FC236}">
              <a16:creationId xmlns:a16="http://schemas.microsoft.com/office/drawing/2014/main" id="{BCA0D4E4-C944-4C03-8157-438F0EA4BF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4" name="Text Box 75">
          <a:extLst>
            <a:ext uri="{FF2B5EF4-FFF2-40B4-BE49-F238E27FC236}">
              <a16:creationId xmlns:a16="http://schemas.microsoft.com/office/drawing/2014/main" id="{D1D977AA-0F65-4733-9E0A-A600EB66BB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5" name="Text Box 76">
          <a:extLst>
            <a:ext uri="{FF2B5EF4-FFF2-40B4-BE49-F238E27FC236}">
              <a16:creationId xmlns:a16="http://schemas.microsoft.com/office/drawing/2014/main" id="{73E0D09E-B55A-4A40-A165-9E4F0628A6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6" name="Text Box 77">
          <a:extLst>
            <a:ext uri="{FF2B5EF4-FFF2-40B4-BE49-F238E27FC236}">
              <a16:creationId xmlns:a16="http://schemas.microsoft.com/office/drawing/2014/main" id="{C1B948C9-6509-46F4-840C-88A256187B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7" name="Text Box 78">
          <a:extLst>
            <a:ext uri="{FF2B5EF4-FFF2-40B4-BE49-F238E27FC236}">
              <a16:creationId xmlns:a16="http://schemas.microsoft.com/office/drawing/2014/main" id="{88292F2D-8B14-476B-A645-3F99E5C403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8" name="Text Box 79">
          <a:extLst>
            <a:ext uri="{FF2B5EF4-FFF2-40B4-BE49-F238E27FC236}">
              <a16:creationId xmlns:a16="http://schemas.microsoft.com/office/drawing/2014/main" id="{51E1B412-C196-4DE4-96EE-04A86FD4D1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39" name="Text Box 80">
          <a:extLst>
            <a:ext uri="{FF2B5EF4-FFF2-40B4-BE49-F238E27FC236}">
              <a16:creationId xmlns:a16="http://schemas.microsoft.com/office/drawing/2014/main" id="{5489B67A-1082-4B4E-92C5-865FBA0146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0" name="Text Box 81">
          <a:extLst>
            <a:ext uri="{FF2B5EF4-FFF2-40B4-BE49-F238E27FC236}">
              <a16:creationId xmlns:a16="http://schemas.microsoft.com/office/drawing/2014/main" id="{4379AF33-83A7-4F7A-9FC3-A89BC7E84A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1" name="Text Box 82">
          <a:extLst>
            <a:ext uri="{FF2B5EF4-FFF2-40B4-BE49-F238E27FC236}">
              <a16:creationId xmlns:a16="http://schemas.microsoft.com/office/drawing/2014/main" id="{E37CDE8E-148A-410C-B3F8-D31995FDBA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2" name="Text Box 83">
          <a:extLst>
            <a:ext uri="{FF2B5EF4-FFF2-40B4-BE49-F238E27FC236}">
              <a16:creationId xmlns:a16="http://schemas.microsoft.com/office/drawing/2014/main" id="{2872BA2C-CDE3-46D3-BC6D-790FFC570C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3" name="Text Box 84">
          <a:extLst>
            <a:ext uri="{FF2B5EF4-FFF2-40B4-BE49-F238E27FC236}">
              <a16:creationId xmlns:a16="http://schemas.microsoft.com/office/drawing/2014/main" id="{D09D9D2D-9E53-4B67-8BC4-9782B60CF9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4" name="Text Box 85">
          <a:extLst>
            <a:ext uri="{FF2B5EF4-FFF2-40B4-BE49-F238E27FC236}">
              <a16:creationId xmlns:a16="http://schemas.microsoft.com/office/drawing/2014/main" id="{02264DA2-D76C-4990-8D93-545F071C56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5" name="Text Box 86">
          <a:extLst>
            <a:ext uri="{FF2B5EF4-FFF2-40B4-BE49-F238E27FC236}">
              <a16:creationId xmlns:a16="http://schemas.microsoft.com/office/drawing/2014/main" id="{1179EF8C-79CF-4642-BC5F-4575339853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6" name="Text Box 87">
          <a:extLst>
            <a:ext uri="{FF2B5EF4-FFF2-40B4-BE49-F238E27FC236}">
              <a16:creationId xmlns:a16="http://schemas.microsoft.com/office/drawing/2014/main" id="{44D57AAA-FEE8-41FD-99BD-9151AC55C3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7" name="Text Box 88">
          <a:extLst>
            <a:ext uri="{FF2B5EF4-FFF2-40B4-BE49-F238E27FC236}">
              <a16:creationId xmlns:a16="http://schemas.microsoft.com/office/drawing/2014/main" id="{4649758D-9B5E-4DF0-B667-394B6BF3A4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8" name="Text Box 89">
          <a:extLst>
            <a:ext uri="{FF2B5EF4-FFF2-40B4-BE49-F238E27FC236}">
              <a16:creationId xmlns:a16="http://schemas.microsoft.com/office/drawing/2014/main" id="{7BAB0420-5841-4B10-ADBF-1086698397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49" name="Text Box 90">
          <a:extLst>
            <a:ext uri="{FF2B5EF4-FFF2-40B4-BE49-F238E27FC236}">
              <a16:creationId xmlns:a16="http://schemas.microsoft.com/office/drawing/2014/main" id="{3E05C450-A546-4E0A-88BC-F37B4C6862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0" name="Text Box 91">
          <a:extLst>
            <a:ext uri="{FF2B5EF4-FFF2-40B4-BE49-F238E27FC236}">
              <a16:creationId xmlns:a16="http://schemas.microsoft.com/office/drawing/2014/main" id="{F06CE471-284F-483F-B0AE-96FEBDF5F9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1" name="Text Box 92">
          <a:extLst>
            <a:ext uri="{FF2B5EF4-FFF2-40B4-BE49-F238E27FC236}">
              <a16:creationId xmlns:a16="http://schemas.microsoft.com/office/drawing/2014/main" id="{F08C3A7D-3097-48A4-902E-5CF522A53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2" name="Text Box 26">
          <a:extLst>
            <a:ext uri="{FF2B5EF4-FFF2-40B4-BE49-F238E27FC236}">
              <a16:creationId xmlns:a16="http://schemas.microsoft.com/office/drawing/2014/main" id="{62BA2D91-345B-41CE-90FE-B4BD505710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3" name="Text Box 27">
          <a:extLst>
            <a:ext uri="{FF2B5EF4-FFF2-40B4-BE49-F238E27FC236}">
              <a16:creationId xmlns:a16="http://schemas.microsoft.com/office/drawing/2014/main" id="{0218CB4A-E7C3-4A54-B85C-76D6A37375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4" name="Text Box 28">
          <a:extLst>
            <a:ext uri="{FF2B5EF4-FFF2-40B4-BE49-F238E27FC236}">
              <a16:creationId xmlns:a16="http://schemas.microsoft.com/office/drawing/2014/main" id="{2BB1A5F4-324F-4B66-A6FD-63BBBE6DB6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5" name="Text Box 29">
          <a:extLst>
            <a:ext uri="{FF2B5EF4-FFF2-40B4-BE49-F238E27FC236}">
              <a16:creationId xmlns:a16="http://schemas.microsoft.com/office/drawing/2014/main" id="{A8814734-BBC9-4E2E-8FFC-4E03E60E91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6" name="Text Box 30">
          <a:extLst>
            <a:ext uri="{FF2B5EF4-FFF2-40B4-BE49-F238E27FC236}">
              <a16:creationId xmlns:a16="http://schemas.microsoft.com/office/drawing/2014/main" id="{5A60B2F4-582E-49C9-AE2C-795F924288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7" name="Text Box 31">
          <a:extLst>
            <a:ext uri="{FF2B5EF4-FFF2-40B4-BE49-F238E27FC236}">
              <a16:creationId xmlns:a16="http://schemas.microsoft.com/office/drawing/2014/main" id="{629944AF-7051-4C97-93D3-86B7D648FF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8" name="Text Box 32">
          <a:extLst>
            <a:ext uri="{FF2B5EF4-FFF2-40B4-BE49-F238E27FC236}">
              <a16:creationId xmlns:a16="http://schemas.microsoft.com/office/drawing/2014/main" id="{96D4A5C8-34B2-4D7E-B7E3-529CAA0F26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59" name="Text Box 33">
          <a:extLst>
            <a:ext uri="{FF2B5EF4-FFF2-40B4-BE49-F238E27FC236}">
              <a16:creationId xmlns:a16="http://schemas.microsoft.com/office/drawing/2014/main" id="{2BFE11BF-7DA5-4724-AD96-0A8E07AEAE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0" name="Text Box 34">
          <a:extLst>
            <a:ext uri="{FF2B5EF4-FFF2-40B4-BE49-F238E27FC236}">
              <a16:creationId xmlns:a16="http://schemas.microsoft.com/office/drawing/2014/main" id="{8E51EA98-4273-49BF-B4BB-9ECA7723DE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1" name="Text Box 35">
          <a:extLst>
            <a:ext uri="{FF2B5EF4-FFF2-40B4-BE49-F238E27FC236}">
              <a16:creationId xmlns:a16="http://schemas.microsoft.com/office/drawing/2014/main" id="{7634D9B5-DFAE-4733-9854-EE9AC83E92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2" name="Text Box 36">
          <a:extLst>
            <a:ext uri="{FF2B5EF4-FFF2-40B4-BE49-F238E27FC236}">
              <a16:creationId xmlns:a16="http://schemas.microsoft.com/office/drawing/2014/main" id="{6C4B3B98-DA49-487A-A64F-1059BA9166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3" name="Text Box 37">
          <a:extLst>
            <a:ext uri="{FF2B5EF4-FFF2-40B4-BE49-F238E27FC236}">
              <a16:creationId xmlns:a16="http://schemas.microsoft.com/office/drawing/2014/main" id="{13F59319-F779-4381-9F2F-12B0CCD5AE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4" name="Text Box 38">
          <a:extLst>
            <a:ext uri="{FF2B5EF4-FFF2-40B4-BE49-F238E27FC236}">
              <a16:creationId xmlns:a16="http://schemas.microsoft.com/office/drawing/2014/main" id="{9F4D61DA-59EE-484E-8DD5-78F223BAC0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5" name="Text Box 39">
          <a:extLst>
            <a:ext uri="{FF2B5EF4-FFF2-40B4-BE49-F238E27FC236}">
              <a16:creationId xmlns:a16="http://schemas.microsoft.com/office/drawing/2014/main" id="{5801206B-B8CC-4B5A-BA10-69C402507D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6" name="Text Box 40">
          <a:extLst>
            <a:ext uri="{FF2B5EF4-FFF2-40B4-BE49-F238E27FC236}">
              <a16:creationId xmlns:a16="http://schemas.microsoft.com/office/drawing/2014/main" id="{6205BC05-A81A-454C-9AD3-F788C2925A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7" name="Text Box 41">
          <a:extLst>
            <a:ext uri="{FF2B5EF4-FFF2-40B4-BE49-F238E27FC236}">
              <a16:creationId xmlns:a16="http://schemas.microsoft.com/office/drawing/2014/main" id="{B12E4267-4AE2-465B-B379-52D7A9EE1C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8" name="Text Box 42">
          <a:extLst>
            <a:ext uri="{FF2B5EF4-FFF2-40B4-BE49-F238E27FC236}">
              <a16:creationId xmlns:a16="http://schemas.microsoft.com/office/drawing/2014/main" id="{604ED929-C098-4150-8174-BDB0929CB8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69" name="Text Box 43">
          <a:extLst>
            <a:ext uri="{FF2B5EF4-FFF2-40B4-BE49-F238E27FC236}">
              <a16:creationId xmlns:a16="http://schemas.microsoft.com/office/drawing/2014/main" id="{A054BBB9-7A29-48E3-A6FA-9D1B198C20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0" name="Text Box 44">
          <a:extLst>
            <a:ext uri="{FF2B5EF4-FFF2-40B4-BE49-F238E27FC236}">
              <a16:creationId xmlns:a16="http://schemas.microsoft.com/office/drawing/2014/main" id="{62CF3B99-877A-4EEA-9A14-7DC446B2AF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1" name="Text Box 45">
          <a:extLst>
            <a:ext uri="{FF2B5EF4-FFF2-40B4-BE49-F238E27FC236}">
              <a16:creationId xmlns:a16="http://schemas.microsoft.com/office/drawing/2014/main" id="{676EED2E-4DD0-4303-A13D-610DB9FC2F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2" name="Text Box 46">
          <a:extLst>
            <a:ext uri="{FF2B5EF4-FFF2-40B4-BE49-F238E27FC236}">
              <a16:creationId xmlns:a16="http://schemas.microsoft.com/office/drawing/2014/main" id="{F58EE8E6-A502-43AD-BA45-12C12E80B9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3" name="Text Box 47">
          <a:extLst>
            <a:ext uri="{FF2B5EF4-FFF2-40B4-BE49-F238E27FC236}">
              <a16:creationId xmlns:a16="http://schemas.microsoft.com/office/drawing/2014/main" id="{DB16B6DE-BAE9-454B-B4DE-C98FB08170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4" name="Text Box 49">
          <a:extLst>
            <a:ext uri="{FF2B5EF4-FFF2-40B4-BE49-F238E27FC236}">
              <a16:creationId xmlns:a16="http://schemas.microsoft.com/office/drawing/2014/main" id="{43158DE2-F07B-4D60-B1C6-B9E572E058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5" name="Text Box 50">
          <a:extLst>
            <a:ext uri="{FF2B5EF4-FFF2-40B4-BE49-F238E27FC236}">
              <a16:creationId xmlns:a16="http://schemas.microsoft.com/office/drawing/2014/main" id="{2541A481-0648-46FC-8EFF-BEB3BFDDAC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6" name="Text Box 51">
          <a:extLst>
            <a:ext uri="{FF2B5EF4-FFF2-40B4-BE49-F238E27FC236}">
              <a16:creationId xmlns:a16="http://schemas.microsoft.com/office/drawing/2014/main" id="{C30E0D10-EA80-4554-B86D-89794A8CC4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7" name="Text Box 52">
          <a:extLst>
            <a:ext uri="{FF2B5EF4-FFF2-40B4-BE49-F238E27FC236}">
              <a16:creationId xmlns:a16="http://schemas.microsoft.com/office/drawing/2014/main" id="{33A02BFE-D7F1-4F3B-8807-4518C33162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8" name="Text Box 53">
          <a:extLst>
            <a:ext uri="{FF2B5EF4-FFF2-40B4-BE49-F238E27FC236}">
              <a16:creationId xmlns:a16="http://schemas.microsoft.com/office/drawing/2014/main" id="{308EA9CC-43EC-4FAE-8DAF-2F2179F4A2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79" name="Text Box 54">
          <a:extLst>
            <a:ext uri="{FF2B5EF4-FFF2-40B4-BE49-F238E27FC236}">
              <a16:creationId xmlns:a16="http://schemas.microsoft.com/office/drawing/2014/main" id="{9641AFCB-29A8-4A28-BDC0-83F57ACA91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0" name="Text Box 55">
          <a:extLst>
            <a:ext uri="{FF2B5EF4-FFF2-40B4-BE49-F238E27FC236}">
              <a16:creationId xmlns:a16="http://schemas.microsoft.com/office/drawing/2014/main" id="{484DC89B-AEA5-43EC-AEB0-C720C35CE1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1" name="Text Box 56">
          <a:extLst>
            <a:ext uri="{FF2B5EF4-FFF2-40B4-BE49-F238E27FC236}">
              <a16:creationId xmlns:a16="http://schemas.microsoft.com/office/drawing/2014/main" id="{20AD648F-DE42-404C-A6CB-E7304F2BBB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2" name="Text Box 57">
          <a:extLst>
            <a:ext uri="{FF2B5EF4-FFF2-40B4-BE49-F238E27FC236}">
              <a16:creationId xmlns:a16="http://schemas.microsoft.com/office/drawing/2014/main" id="{25B03933-3C2B-4462-B93F-FD2B883375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3" name="Text Box 58">
          <a:extLst>
            <a:ext uri="{FF2B5EF4-FFF2-40B4-BE49-F238E27FC236}">
              <a16:creationId xmlns:a16="http://schemas.microsoft.com/office/drawing/2014/main" id="{61EAABC4-4BD3-45A0-8CAC-6858353C66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4" name="Text Box 59">
          <a:extLst>
            <a:ext uri="{FF2B5EF4-FFF2-40B4-BE49-F238E27FC236}">
              <a16:creationId xmlns:a16="http://schemas.microsoft.com/office/drawing/2014/main" id="{91E6551F-4B5D-4392-B6F2-29BE28B215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5" name="Text Box 60">
          <a:extLst>
            <a:ext uri="{FF2B5EF4-FFF2-40B4-BE49-F238E27FC236}">
              <a16:creationId xmlns:a16="http://schemas.microsoft.com/office/drawing/2014/main" id="{A57B4F20-572B-4602-827B-3C8442509B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6" name="Text Box 61">
          <a:extLst>
            <a:ext uri="{FF2B5EF4-FFF2-40B4-BE49-F238E27FC236}">
              <a16:creationId xmlns:a16="http://schemas.microsoft.com/office/drawing/2014/main" id="{FABF4531-6F76-43E5-BE0B-1AA7BD7F62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7" name="Text Box 62">
          <a:extLst>
            <a:ext uri="{FF2B5EF4-FFF2-40B4-BE49-F238E27FC236}">
              <a16:creationId xmlns:a16="http://schemas.microsoft.com/office/drawing/2014/main" id="{74185BEE-259F-4E25-BC47-A1A590B6DE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8" name="Text Box 63">
          <a:extLst>
            <a:ext uri="{FF2B5EF4-FFF2-40B4-BE49-F238E27FC236}">
              <a16:creationId xmlns:a16="http://schemas.microsoft.com/office/drawing/2014/main" id="{B9545A64-84BC-4E99-9E95-B9B3F1ADE2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89" name="Text Box 64">
          <a:extLst>
            <a:ext uri="{FF2B5EF4-FFF2-40B4-BE49-F238E27FC236}">
              <a16:creationId xmlns:a16="http://schemas.microsoft.com/office/drawing/2014/main" id="{DA13C973-F711-49E1-8875-C8C3A6D4F0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0" name="Text Box 65">
          <a:extLst>
            <a:ext uri="{FF2B5EF4-FFF2-40B4-BE49-F238E27FC236}">
              <a16:creationId xmlns:a16="http://schemas.microsoft.com/office/drawing/2014/main" id="{E94B5FC9-4EA5-4996-BD5F-E1002BF805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1" name="Text Box 66">
          <a:extLst>
            <a:ext uri="{FF2B5EF4-FFF2-40B4-BE49-F238E27FC236}">
              <a16:creationId xmlns:a16="http://schemas.microsoft.com/office/drawing/2014/main" id="{462AC805-534F-4A1B-99C4-37CEC7C056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2" name="Text Box 67">
          <a:extLst>
            <a:ext uri="{FF2B5EF4-FFF2-40B4-BE49-F238E27FC236}">
              <a16:creationId xmlns:a16="http://schemas.microsoft.com/office/drawing/2014/main" id="{9D418E86-70A4-44DA-AF12-AF51BD9432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3" name="Text Box 68">
          <a:extLst>
            <a:ext uri="{FF2B5EF4-FFF2-40B4-BE49-F238E27FC236}">
              <a16:creationId xmlns:a16="http://schemas.microsoft.com/office/drawing/2014/main" id="{AC3C7DFF-E15B-4CF1-9860-75BE4BBA24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4" name="Text Box 69">
          <a:extLst>
            <a:ext uri="{FF2B5EF4-FFF2-40B4-BE49-F238E27FC236}">
              <a16:creationId xmlns:a16="http://schemas.microsoft.com/office/drawing/2014/main" id="{EF739C31-6338-4A53-8C52-9007DEB6DB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5" name="Text Box 70">
          <a:extLst>
            <a:ext uri="{FF2B5EF4-FFF2-40B4-BE49-F238E27FC236}">
              <a16:creationId xmlns:a16="http://schemas.microsoft.com/office/drawing/2014/main" id="{A6CFC86C-5836-4EDE-875F-F5E72567C7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6" name="Text Box 71">
          <a:extLst>
            <a:ext uri="{FF2B5EF4-FFF2-40B4-BE49-F238E27FC236}">
              <a16:creationId xmlns:a16="http://schemas.microsoft.com/office/drawing/2014/main" id="{4233756B-820E-4A93-B455-84027F841E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7" name="Text Box 72">
          <a:extLst>
            <a:ext uri="{FF2B5EF4-FFF2-40B4-BE49-F238E27FC236}">
              <a16:creationId xmlns:a16="http://schemas.microsoft.com/office/drawing/2014/main" id="{B24A4222-D523-4995-BAFC-3B4888E371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8" name="Text Box 73">
          <a:extLst>
            <a:ext uri="{FF2B5EF4-FFF2-40B4-BE49-F238E27FC236}">
              <a16:creationId xmlns:a16="http://schemas.microsoft.com/office/drawing/2014/main" id="{88999792-1DAC-4B3C-8389-07FC4ED8A3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699" name="Text Box 74">
          <a:extLst>
            <a:ext uri="{FF2B5EF4-FFF2-40B4-BE49-F238E27FC236}">
              <a16:creationId xmlns:a16="http://schemas.microsoft.com/office/drawing/2014/main" id="{E3FF2187-7926-4283-9B65-D3BC952111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0" name="Text Box 75">
          <a:extLst>
            <a:ext uri="{FF2B5EF4-FFF2-40B4-BE49-F238E27FC236}">
              <a16:creationId xmlns:a16="http://schemas.microsoft.com/office/drawing/2014/main" id="{8F3E1A6D-A5F9-4E4E-B427-12AF768AD9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1" name="Text Box 76">
          <a:extLst>
            <a:ext uri="{FF2B5EF4-FFF2-40B4-BE49-F238E27FC236}">
              <a16:creationId xmlns:a16="http://schemas.microsoft.com/office/drawing/2014/main" id="{0CE46496-50B9-4DE5-8C12-95ECC6B0BC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2" name="Text Box 77">
          <a:extLst>
            <a:ext uri="{FF2B5EF4-FFF2-40B4-BE49-F238E27FC236}">
              <a16:creationId xmlns:a16="http://schemas.microsoft.com/office/drawing/2014/main" id="{05C736DA-7E58-464D-A55B-6C4972A47A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3" name="Text Box 78">
          <a:extLst>
            <a:ext uri="{FF2B5EF4-FFF2-40B4-BE49-F238E27FC236}">
              <a16:creationId xmlns:a16="http://schemas.microsoft.com/office/drawing/2014/main" id="{4CA02E25-A41F-45B2-BAC4-8C92F553A6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4" name="Text Box 79">
          <a:extLst>
            <a:ext uri="{FF2B5EF4-FFF2-40B4-BE49-F238E27FC236}">
              <a16:creationId xmlns:a16="http://schemas.microsoft.com/office/drawing/2014/main" id="{A9BEBBBB-F593-4FB6-8B44-2370B6E93B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5" name="Text Box 80">
          <a:extLst>
            <a:ext uri="{FF2B5EF4-FFF2-40B4-BE49-F238E27FC236}">
              <a16:creationId xmlns:a16="http://schemas.microsoft.com/office/drawing/2014/main" id="{EC7F44D9-D9B2-4A9B-BB12-FB835069B2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6" name="Text Box 81">
          <a:extLst>
            <a:ext uri="{FF2B5EF4-FFF2-40B4-BE49-F238E27FC236}">
              <a16:creationId xmlns:a16="http://schemas.microsoft.com/office/drawing/2014/main" id="{C2CB5F93-C705-4443-82C7-7A97FCDC16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7" name="Text Box 82">
          <a:extLst>
            <a:ext uri="{FF2B5EF4-FFF2-40B4-BE49-F238E27FC236}">
              <a16:creationId xmlns:a16="http://schemas.microsoft.com/office/drawing/2014/main" id="{1BDACDB1-714A-4CD3-8A0B-D0530B3292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8" name="Text Box 83">
          <a:extLst>
            <a:ext uri="{FF2B5EF4-FFF2-40B4-BE49-F238E27FC236}">
              <a16:creationId xmlns:a16="http://schemas.microsoft.com/office/drawing/2014/main" id="{6D263BAE-4689-4244-947E-A88173DF2A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09" name="Text Box 84">
          <a:extLst>
            <a:ext uri="{FF2B5EF4-FFF2-40B4-BE49-F238E27FC236}">
              <a16:creationId xmlns:a16="http://schemas.microsoft.com/office/drawing/2014/main" id="{14F2D735-CADA-4E0E-86B2-455F9182EE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0" name="Text Box 85">
          <a:extLst>
            <a:ext uri="{FF2B5EF4-FFF2-40B4-BE49-F238E27FC236}">
              <a16:creationId xmlns:a16="http://schemas.microsoft.com/office/drawing/2014/main" id="{3A478369-15C7-44F2-9B8A-C012FFE21A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1" name="Text Box 86">
          <a:extLst>
            <a:ext uri="{FF2B5EF4-FFF2-40B4-BE49-F238E27FC236}">
              <a16:creationId xmlns:a16="http://schemas.microsoft.com/office/drawing/2014/main" id="{DF491497-0981-403F-972A-FF37693FE4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2" name="Text Box 87">
          <a:extLst>
            <a:ext uri="{FF2B5EF4-FFF2-40B4-BE49-F238E27FC236}">
              <a16:creationId xmlns:a16="http://schemas.microsoft.com/office/drawing/2014/main" id="{0934EFC2-AC8D-4B18-9CA5-B45B1F7875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3" name="Text Box 88">
          <a:extLst>
            <a:ext uri="{FF2B5EF4-FFF2-40B4-BE49-F238E27FC236}">
              <a16:creationId xmlns:a16="http://schemas.microsoft.com/office/drawing/2014/main" id="{FAF04469-FEA7-4835-8EBA-1D323762EA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4" name="Text Box 89">
          <a:extLst>
            <a:ext uri="{FF2B5EF4-FFF2-40B4-BE49-F238E27FC236}">
              <a16:creationId xmlns:a16="http://schemas.microsoft.com/office/drawing/2014/main" id="{3C79D793-1AD0-4D2E-B7A5-95776046A4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5" name="Text Box 90">
          <a:extLst>
            <a:ext uri="{FF2B5EF4-FFF2-40B4-BE49-F238E27FC236}">
              <a16:creationId xmlns:a16="http://schemas.microsoft.com/office/drawing/2014/main" id="{0656CAE9-9615-4E80-99C3-EC7AFAE819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6" name="Text Box 91">
          <a:extLst>
            <a:ext uri="{FF2B5EF4-FFF2-40B4-BE49-F238E27FC236}">
              <a16:creationId xmlns:a16="http://schemas.microsoft.com/office/drawing/2014/main" id="{256FBB56-2DD9-4F98-A551-EF8BCF365B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7" name="Text Box 92">
          <a:extLst>
            <a:ext uri="{FF2B5EF4-FFF2-40B4-BE49-F238E27FC236}">
              <a16:creationId xmlns:a16="http://schemas.microsoft.com/office/drawing/2014/main" id="{89E75B78-22F7-4870-B0AB-9504B37058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8" name="Text Box 26">
          <a:extLst>
            <a:ext uri="{FF2B5EF4-FFF2-40B4-BE49-F238E27FC236}">
              <a16:creationId xmlns:a16="http://schemas.microsoft.com/office/drawing/2014/main" id="{68C83E71-D759-4BD2-8596-D696C44EA9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19" name="Text Box 27">
          <a:extLst>
            <a:ext uri="{FF2B5EF4-FFF2-40B4-BE49-F238E27FC236}">
              <a16:creationId xmlns:a16="http://schemas.microsoft.com/office/drawing/2014/main" id="{3665D384-354A-4146-AC23-1F826AC68B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0" name="Text Box 28">
          <a:extLst>
            <a:ext uri="{FF2B5EF4-FFF2-40B4-BE49-F238E27FC236}">
              <a16:creationId xmlns:a16="http://schemas.microsoft.com/office/drawing/2014/main" id="{B95D9924-272E-45DF-BEFA-A6A955D4F1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1" name="Text Box 29">
          <a:extLst>
            <a:ext uri="{FF2B5EF4-FFF2-40B4-BE49-F238E27FC236}">
              <a16:creationId xmlns:a16="http://schemas.microsoft.com/office/drawing/2014/main" id="{9007B9C7-912A-40FC-926A-6919D76436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2" name="Text Box 30">
          <a:extLst>
            <a:ext uri="{FF2B5EF4-FFF2-40B4-BE49-F238E27FC236}">
              <a16:creationId xmlns:a16="http://schemas.microsoft.com/office/drawing/2014/main" id="{68EFC6ED-2C1C-42C7-84BF-5558A51DB1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3" name="Text Box 31">
          <a:extLst>
            <a:ext uri="{FF2B5EF4-FFF2-40B4-BE49-F238E27FC236}">
              <a16:creationId xmlns:a16="http://schemas.microsoft.com/office/drawing/2014/main" id="{A0BC0F73-41F7-4464-816D-0313A4BE04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4" name="Text Box 32">
          <a:extLst>
            <a:ext uri="{FF2B5EF4-FFF2-40B4-BE49-F238E27FC236}">
              <a16:creationId xmlns:a16="http://schemas.microsoft.com/office/drawing/2014/main" id="{BF051EAF-F5DC-4494-A5A4-2288E87B59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5" name="Text Box 33">
          <a:extLst>
            <a:ext uri="{FF2B5EF4-FFF2-40B4-BE49-F238E27FC236}">
              <a16:creationId xmlns:a16="http://schemas.microsoft.com/office/drawing/2014/main" id="{737FF663-D8AE-4169-8708-410D7DAAB0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6" name="Text Box 34">
          <a:extLst>
            <a:ext uri="{FF2B5EF4-FFF2-40B4-BE49-F238E27FC236}">
              <a16:creationId xmlns:a16="http://schemas.microsoft.com/office/drawing/2014/main" id="{E3A78D37-DCCF-4A61-BE89-D3CFE06A2A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7" name="Text Box 35">
          <a:extLst>
            <a:ext uri="{FF2B5EF4-FFF2-40B4-BE49-F238E27FC236}">
              <a16:creationId xmlns:a16="http://schemas.microsoft.com/office/drawing/2014/main" id="{269E4B83-884C-4763-A3F5-4C70454FDE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8" name="Text Box 36">
          <a:extLst>
            <a:ext uri="{FF2B5EF4-FFF2-40B4-BE49-F238E27FC236}">
              <a16:creationId xmlns:a16="http://schemas.microsoft.com/office/drawing/2014/main" id="{01379CD1-0E1C-46AB-878B-7B219ED6B6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29" name="Text Box 37">
          <a:extLst>
            <a:ext uri="{FF2B5EF4-FFF2-40B4-BE49-F238E27FC236}">
              <a16:creationId xmlns:a16="http://schemas.microsoft.com/office/drawing/2014/main" id="{DD0724E2-28DF-45ED-93F7-20F0051C05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0" name="Text Box 38">
          <a:extLst>
            <a:ext uri="{FF2B5EF4-FFF2-40B4-BE49-F238E27FC236}">
              <a16:creationId xmlns:a16="http://schemas.microsoft.com/office/drawing/2014/main" id="{5CAB240F-D2C4-4EE0-BF42-D0C4FB1B9D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1" name="Text Box 39">
          <a:extLst>
            <a:ext uri="{FF2B5EF4-FFF2-40B4-BE49-F238E27FC236}">
              <a16:creationId xmlns:a16="http://schemas.microsoft.com/office/drawing/2014/main" id="{0B9F9747-5186-4AF8-BF08-181199D5F8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2" name="Text Box 40">
          <a:extLst>
            <a:ext uri="{FF2B5EF4-FFF2-40B4-BE49-F238E27FC236}">
              <a16:creationId xmlns:a16="http://schemas.microsoft.com/office/drawing/2014/main" id="{0A153689-DADA-42DB-AA2E-29B0C2A230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3" name="Text Box 41">
          <a:extLst>
            <a:ext uri="{FF2B5EF4-FFF2-40B4-BE49-F238E27FC236}">
              <a16:creationId xmlns:a16="http://schemas.microsoft.com/office/drawing/2014/main" id="{9E9F473F-A87A-44DF-B0FA-81066D4C96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4" name="Text Box 42">
          <a:extLst>
            <a:ext uri="{FF2B5EF4-FFF2-40B4-BE49-F238E27FC236}">
              <a16:creationId xmlns:a16="http://schemas.microsoft.com/office/drawing/2014/main" id="{C9E34E12-60D9-4220-B98A-678AE698F8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5" name="Text Box 43">
          <a:extLst>
            <a:ext uri="{FF2B5EF4-FFF2-40B4-BE49-F238E27FC236}">
              <a16:creationId xmlns:a16="http://schemas.microsoft.com/office/drawing/2014/main" id="{9DD330C9-975B-422C-A495-AF5D20F3C9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6" name="Text Box 44">
          <a:extLst>
            <a:ext uri="{FF2B5EF4-FFF2-40B4-BE49-F238E27FC236}">
              <a16:creationId xmlns:a16="http://schemas.microsoft.com/office/drawing/2014/main" id="{D4394116-6FA2-4039-8135-D2319C21AB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7" name="Text Box 45">
          <a:extLst>
            <a:ext uri="{FF2B5EF4-FFF2-40B4-BE49-F238E27FC236}">
              <a16:creationId xmlns:a16="http://schemas.microsoft.com/office/drawing/2014/main" id="{628B66AF-B72D-41F9-9911-038EAFE491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8" name="Text Box 46">
          <a:extLst>
            <a:ext uri="{FF2B5EF4-FFF2-40B4-BE49-F238E27FC236}">
              <a16:creationId xmlns:a16="http://schemas.microsoft.com/office/drawing/2014/main" id="{C7B0AE8D-BB0C-4811-97F0-8BBB0DCCE5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39" name="Text Box 47">
          <a:extLst>
            <a:ext uri="{FF2B5EF4-FFF2-40B4-BE49-F238E27FC236}">
              <a16:creationId xmlns:a16="http://schemas.microsoft.com/office/drawing/2014/main" id="{247A82DF-B780-4370-9C2E-50C071FA11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0" name="Text Box 49">
          <a:extLst>
            <a:ext uri="{FF2B5EF4-FFF2-40B4-BE49-F238E27FC236}">
              <a16:creationId xmlns:a16="http://schemas.microsoft.com/office/drawing/2014/main" id="{29C15CB0-5A18-4BAE-B37D-6CB4DBD4B7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1" name="Text Box 50">
          <a:extLst>
            <a:ext uri="{FF2B5EF4-FFF2-40B4-BE49-F238E27FC236}">
              <a16:creationId xmlns:a16="http://schemas.microsoft.com/office/drawing/2014/main" id="{E4526B6B-38C1-4E02-AA8D-29F2247215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2" name="Text Box 51">
          <a:extLst>
            <a:ext uri="{FF2B5EF4-FFF2-40B4-BE49-F238E27FC236}">
              <a16:creationId xmlns:a16="http://schemas.microsoft.com/office/drawing/2014/main" id="{E89F5C2A-0D1B-4586-BCE2-6050270116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3" name="Text Box 52">
          <a:extLst>
            <a:ext uri="{FF2B5EF4-FFF2-40B4-BE49-F238E27FC236}">
              <a16:creationId xmlns:a16="http://schemas.microsoft.com/office/drawing/2014/main" id="{03F81F5C-4C82-45C5-BA16-86E1D07365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4" name="Text Box 53">
          <a:extLst>
            <a:ext uri="{FF2B5EF4-FFF2-40B4-BE49-F238E27FC236}">
              <a16:creationId xmlns:a16="http://schemas.microsoft.com/office/drawing/2014/main" id="{42F30082-BBD6-448B-8D9D-E8C3BCD296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5" name="Text Box 54">
          <a:extLst>
            <a:ext uri="{FF2B5EF4-FFF2-40B4-BE49-F238E27FC236}">
              <a16:creationId xmlns:a16="http://schemas.microsoft.com/office/drawing/2014/main" id="{A856B9FA-02F2-4195-B963-8196FD652D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6" name="Text Box 55">
          <a:extLst>
            <a:ext uri="{FF2B5EF4-FFF2-40B4-BE49-F238E27FC236}">
              <a16:creationId xmlns:a16="http://schemas.microsoft.com/office/drawing/2014/main" id="{F0A932B3-0D70-4E4C-8225-E2368FCC10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7" name="Text Box 56">
          <a:extLst>
            <a:ext uri="{FF2B5EF4-FFF2-40B4-BE49-F238E27FC236}">
              <a16:creationId xmlns:a16="http://schemas.microsoft.com/office/drawing/2014/main" id="{69353178-5ADE-4CCC-88D8-69D31B42A2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8" name="Text Box 57">
          <a:extLst>
            <a:ext uri="{FF2B5EF4-FFF2-40B4-BE49-F238E27FC236}">
              <a16:creationId xmlns:a16="http://schemas.microsoft.com/office/drawing/2014/main" id="{4E99D3DA-DCAB-4B39-B7C5-13AE1A6F0F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49" name="Text Box 58">
          <a:extLst>
            <a:ext uri="{FF2B5EF4-FFF2-40B4-BE49-F238E27FC236}">
              <a16:creationId xmlns:a16="http://schemas.microsoft.com/office/drawing/2014/main" id="{D8175D4D-697C-4DDB-84EA-AAD461B06F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0" name="Text Box 59">
          <a:extLst>
            <a:ext uri="{FF2B5EF4-FFF2-40B4-BE49-F238E27FC236}">
              <a16:creationId xmlns:a16="http://schemas.microsoft.com/office/drawing/2014/main" id="{61878DC1-0503-4E04-9ADC-3506794355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1" name="Text Box 60">
          <a:extLst>
            <a:ext uri="{FF2B5EF4-FFF2-40B4-BE49-F238E27FC236}">
              <a16:creationId xmlns:a16="http://schemas.microsoft.com/office/drawing/2014/main" id="{A4633F64-F6A6-45B3-8676-9F3262A2C2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2" name="Text Box 61">
          <a:extLst>
            <a:ext uri="{FF2B5EF4-FFF2-40B4-BE49-F238E27FC236}">
              <a16:creationId xmlns:a16="http://schemas.microsoft.com/office/drawing/2014/main" id="{DA72910E-C369-4278-AFBF-CF726445FB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3" name="Text Box 62">
          <a:extLst>
            <a:ext uri="{FF2B5EF4-FFF2-40B4-BE49-F238E27FC236}">
              <a16:creationId xmlns:a16="http://schemas.microsoft.com/office/drawing/2014/main" id="{2333006C-BB98-48F0-B7EA-4EE5F2B561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4" name="Text Box 63">
          <a:extLst>
            <a:ext uri="{FF2B5EF4-FFF2-40B4-BE49-F238E27FC236}">
              <a16:creationId xmlns:a16="http://schemas.microsoft.com/office/drawing/2014/main" id="{74DABAEC-5316-4ED7-B1DC-B3E8A8CE73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5" name="Text Box 64">
          <a:extLst>
            <a:ext uri="{FF2B5EF4-FFF2-40B4-BE49-F238E27FC236}">
              <a16:creationId xmlns:a16="http://schemas.microsoft.com/office/drawing/2014/main" id="{1D3BA8DE-097F-4B34-BE2E-D3469DFA0C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6" name="Text Box 65">
          <a:extLst>
            <a:ext uri="{FF2B5EF4-FFF2-40B4-BE49-F238E27FC236}">
              <a16:creationId xmlns:a16="http://schemas.microsoft.com/office/drawing/2014/main" id="{53D50B4A-6993-4E43-A289-599D199821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7" name="Text Box 66">
          <a:extLst>
            <a:ext uri="{FF2B5EF4-FFF2-40B4-BE49-F238E27FC236}">
              <a16:creationId xmlns:a16="http://schemas.microsoft.com/office/drawing/2014/main" id="{5C7D616B-D9B0-4B8C-AAAE-7224B211A4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8" name="Text Box 67">
          <a:extLst>
            <a:ext uri="{FF2B5EF4-FFF2-40B4-BE49-F238E27FC236}">
              <a16:creationId xmlns:a16="http://schemas.microsoft.com/office/drawing/2014/main" id="{5720D819-FCFF-4FB1-973E-6C8B7961A0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59" name="Text Box 68">
          <a:extLst>
            <a:ext uri="{FF2B5EF4-FFF2-40B4-BE49-F238E27FC236}">
              <a16:creationId xmlns:a16="http://schemas.microsoft.com/office/drawing/2014/main" id="{7A45FA00-250A-4A94-BDDB-8A0033ED96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0" name="Text Box 69">
          <a:extLst>
            <a:ext uri="{FF2B5EF4-FFF2-40B4-BE49-F238E27FC236}">
              <a16:creationId xmlns:a16="http://schemas.microsoft.com/office/drawing/2014/main" id="{003C1D7D-188B-44F3-8175-111DC76AF2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1" name="Text Box 70">
          <a:extLst>
            <a:ext uri="{FF2B5EF4-FFF2-40B4-BE49-F238E27FC236}">
              <a16:creationId xmlns:a16="http://schemas.microsoft.com/office/drawing/2014/main" id="{3267CAD6-64A7-4E67-8F18-DD5332E632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2" name="Text Box 71">
          <a:extLst>
            <a:ext uri="{FF2B5EF4-FFF2-40B4-BE49-F238E27FC236}">
              <a16:creationId xmlns:a16="http://schemas.microsoft.com/office/drawing/2014/main" id="{876E20FC-C348-4B37-BD30-8627E780DA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3" name="Text Box 72">
          <a:extLst>
            <a:ext uri="{FF2B5EF4-FFF2-40B4-BE49-F238E27FC236}">
              <a16:creationId xmlns:a16="http://schemas.microsoft.com/office/drawing/2014/main" id="{33585FE5-9847-45B0-A606-023A903F84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4" name="Text Box 73">
          <a:extLst>
            <a:ext uri="{FF2B5EF4-FFF2-40B4-BE49-F238E27FC236}">
              <a16:creationId xmlns:a16="http://schemas.microsoft.com/office/drawing/2014/main" id="{043D0473-5991-43FC-A431-CC09CF386A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5" name="Text Box 74">
          <a:extLst>
            <a:ext uri="{FF2B5EF4-FFF2-40B4-BE49-F238E27FC236}">
              <a16:creationId xmlns:a16="http://schemas.microsoft.com/office/drawing/2014/main" id="{EDA7475A-E459-4EBA-9C35-B8C361B037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6" name="Text Box 75">
          <a:extLst>
            <a:ext uri="{FF2B5EF4-FFF2-40B4-BE49-F238E27FC236}">
              <a16:creationId xmlns:a16="http://schemas.microsoft.com/office/drawing/2014/main" id="{898D5D7C-AB3B-4EF4-8AB7-A115D76343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7" name="Text Box 76">
          <a:extLst>
            <a:ext uri="{FF2B5EF4-FFF2-40B4-BE49-F238E27FC236}">
              <a16:creationId xmlns:a16="http://schemas.microsoft.com/office/drawing/2014/main" id="{722D2116-1EAB-45A7-ACD4-2C8E84D6AB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8" name="Text Box 77">
          <a:extLst>
            <a:ext uri="{FF2B5EF4-FFF2-40B4-BE49-F238E27FC236}">
              <a16:creationId xmlns:a16="http://schemas.microsoft.com/office/drawing/2014/main" id="{6F456FA7-E353-4328-B230-6B18777CCF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69" name="Text Box 78">
          <a:extLst>
            <a:ext uri="{FF2B5EF4-FFF2-40B4-BE49-F238E27FC236}">
              <a16:creationId xmlns:a16="http://schemas.microsoft.com/office/drawing/2014/main" id="{1E2E0AC1-637C-42EE-8BD8-3EAC222B93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0" name="Text Box 79">
          <a:extLst>
            <a:ext uri="{FF2B5EF4-FFF2-40B4-BE49-F238E27FC236}">
              <a16:creationId xmlns:a16="http://schemas.microsoft.com/office/drawing/2014/main" id="{A86CD64F-6B98-4D43-8215-60BB4E9B8E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1" name="Text Box 80">
          <a:extLst>
            <a:ext uri="{FF2B5EF4-FFF2-40B4-BE49-F238E27FC236}">
              <a16:creationId xmlns:a16="http://schemas.microsoft.com/office/drawing/2014/main" id="{9F9127A2-86CD-4866-9FF3-3A295A27F7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2" name="Text Box 81">
          <a:extLst>
            <a:ext uri="{FF2B5EF4-FFF2-40B4-BE49-F238E27FC236}">
              <a16:creationId xmlns:a16="http://schemas.microsoft.com/office/drawing/2014/main" id="{6E30D40E-055C-4792-B36C-5C02926AF6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3" name="Text Box 82">
          <a:extLst>
            <a:ext uri="{FF2B5EF4-FFF2-40B4-BE49-F238E27FC236}">
              <a16:creationId xmlns:a16="http://schemas.microsoft.com/office/drawing/2014/main" id="{767070DA-8D29-49F2-9CC3-7379C2E64F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4" name="Text Box 83">
          <a:extLst>
            <a:ext uri="{FF2B5EF4-FFF2-40B4-BE49-F238E27FC236}">
              <a16:creationId xmlns:a16="http://schemas.microsoft.com/office/drawing/2014/main" id="{5F9745E8-B510-4C52-8F7E-0BE2E467DC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5" name="Text Box 84">
          <a:extLst>
            <a:ext uri="{FF2B5EF4-FFF2-40B4-BE49-F238E27FC236}">
              <a16:creationId xmlns:a16="http://schemas.microsoft.com/office/drawing/2014/main" id="{16B04CFF-AEDD-452A-B781-D087F48DD9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6" name="Text Box 85">
          <a:extLst>
            <a:ext uri="{FF2B5EF4-FFF2-40B4-BE49-F238E27FC236}">
              <a16:creationId xmlns:a16="http://schemas.microsoft.com/office/drawing/2014/main" id="{BB281B8F-F770-4ACE-AFD5-0884F78562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7" name="Text Box 86">
          <a:extLst>
            <a:ext uri="{FF2B5EF4-FFF2-40B4-BE49-F238E27FC236}">
              <a16:creationId xmlns:a16="http://schemas.microsoft.com/office/drawing/2014/main" id="{FBA1D4B8-B685-43BD-AD69-6D692B6773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8" name="Text Box 87">
          <a:extLst>
            <a:ext uri="{FF2B5EF4-FFF2-40B4-BE49-F238E27FC236}">
              <a16:creationId xmlns:a16="http://schemas.microsoft.com/office/drawing/2014/main" id="{2B829F2D-ED8E-441F-A3C0-F755F8BE05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79" name="Text Box 88">
          <a:extLst>
            <a:ext uri="{FF2B5EF4-FFF2-40B4-BE49-F238E27FC236}">
              <a16:creationId xmlns:a16="http://schemas.microsoft.com/office/drawing/2014/main" id="{2B1F1B9F-7B89-42A9-8E27-BF73D82EE6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0" name="Text Box 89">
          <a:extLst>
            <a:ext uri="{FF2B5EF4-FFF2-40B4-BE49-F238E27FC236}">
              <a16:creationId xmlns:a16="http://schemas.microsoft.com/office/drawing/2014/main" id="{32812F4C-67C9-4234-BBAB-4414A1D877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1" name="Text Box 90">
          <a:extLst>
            <a:ext uri="{FF2B5EF4-FFF2-40B4-BE49-F238E27FC236}">
              <a16:creationId xmlns:a16="http://schemas.microsoft.com/office/drawing/2014/main" id="{48D9695A-14B1-47E4-9A89-431597F611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2" name="Text Box 91">
          <a:extLst>
            <a:ext uri="{FF2B5EF4-FFF2-40B4-BE49-F238E27FC236}">
              <a16:creationId xmlns:a16="http://schemas.microsoft.com/office/drawing/2014/main" id="{0FAFBAB0-09A1-4978-905B-E24440A873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3" name="Text Box 92">
          <a:extLst>
            <a:ext uri="{FF2B5EF4-FFF2-40B4-BE49-F238E27FC236}">
              <a16:creationId xmlns:a16="http://schemas.microsoft.com/office/drawing/2014/main" id="{6A61FCDD-A9AD-46BA-8AA0-6E08FFD619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4" name="Text Box 26">
          <a:extLst>
            <a:ext uri="{FF2B5EF4-FFF2-40B4-BE49-F238E27FC236}">
              <a16:creationId xmlns:a16="http://schemas.microsoft.com/office/drawing/2014/main" id="{40BDD63B-9B3B-4202-96E8-5718DF0F21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5" name="Text Box 27">
          <a:extLst>
            <a:ext uri="{FF2B5EF4-FFF2-40B4-BE49-F238E27FC236}">
              <a16:creationId xmlns:a16="http://schemas.microsoft.com/office/drawing/2014/main" id="{15423374-A1AB-446A-BEEF-28322703C5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6" name="Text Box 28">
          <a:extLst>
            <a:ext uri="{FF2B5EF4-FFF2-40B4-BE49-F238E27FC236}">
              <a16:creationId xmlns:a16="http://schemas.microsoft.com/office/drawing/2014/main" id="{47B6D9CF-7EA8-4131-868A-D5204C8E62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7" name="Text Box 29">
          <a:extLst>
            <a:ext uri="{FF2B5EF4-FFF2-40B4-BE49-F238E27FC236}">
              <a16:creationId xmlns:a16="http://schemas.microsoft.com/office/drawing/2014/main" id="{C24364F2-A3FF-4677-BB94-724227095D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8" name="Text Box 30">
          <a:extLst>
            <a:ext uri="{FF2B5EF4-FFF2-40B4-BE49-F238E27FC236}">
              <a16:creationId xmlns:a16="http://schemas.microsoft.com/office/drawing/2014/main" id="{DBB00A92-7A74-488D-BF10-BB341ABFE2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89" name="Text Box 31">
          <a:extLst>
            <a:ext uri="{FF2B5EF4-FFF2-40B4-BE49-F238E27FC236}">
              <a16:creationId xmlns:a16="http://schemas.microsoft.com/office/drawing/2014/main" id="{C046B2E4-11A2-496E-88F3-6F6434B6A3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0" name="Text Box 32">
          <a:extLst>
            <a:ext uri="{FF2B5EF4-FFF2-40B4-BE49-F238E27FC236}">
              <a16:creationId xmlns:a16="http://schemas.microsoft.com/office/drawing/2014/main" id="{FC497288-14A8-422C-A188-E41DE635E1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1" name="Text Box 33">
          <a:extLst>
            <a:ext uri="{FF2B5EF4-FFF2-40B4-BE49-F238E27FC236}">
              <a16:creationId xmlns:a16="http://schemas.microsoft.com/office/drawing/2014/main" id="{FCD271A4-DE19-439D-B5C7-160ED79C70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2" name="Text Box 34">
          <a:extLst>
            <a:ext uri="{FF2B5EF4-FFF2-40B4-BE49-F238E27FC236}">
              <a16:creationId xmlns:a16="http://schemas.microsoft.com/office/drawing/2014/main" id="{3C9A4326-A0C5-4E45-899A-D664CE5C3C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3" name="Text Box 35">
          <a:extLst>
            <a:ext uri="{FF2B5EF4-FFF2-40B4-BE49-F238E27FC236}">
              <a16:creationId xmlns:a16="http://schemas.microsoft.com/office/drawing/2014/main" id="{18C4D70B-FD13-476B-A2B5-9DE71C50EB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4" name="Text Box 36">
          <a:extLst>
            <a:ext uri="{FF2B5EF4-FFF2-40B4-BE49-F238E27FC236}">
              <a16:creationId xmlns:a16="http://schemas.microsoft.com/office/drawing/2014/main" id="{352A828A-9496-48FD-9CF2-C33FC1D9A2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5" name="Text Box 37">
          <a:extLst>
            <a:ext uri="{FF2B5EF4-FFF2-40B4-BE49-F238E27FC236}">
              <a16:creationId xmlns:a16="http://schemas.microsoft.com/office/drawing/2014/main" id="{85F454FF-1D25-4A30-BCF3-89E6A9F1A0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6" name="Text Box 38">
          <a:extLst>
            <a:ext uri="{FF2B5EF4-FFF2-40B4-BE49-F238E27FC236}">
              <a16:creationId xmlns:a16="http://schemas.microsoft.com/office/drawing/2014/main" id="{05EB5E91-74D7-409B-9E2A-057CB55E55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7" name="Text Box 39">
          <a:extLst>
            <a:ext uri="{FF2B5EF4-FFF2-40B4-BE49-F238E27FC236}">
              <a16:creationId xmlns:a16="http://schemas.microsoft.com/office/drawing/2014/main" id="{1E07DC44-4E56-4F80-9783-FFB0805385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8" name="Text Box 40">
          <a:extLst>
            <a:ext uri="{FF2B5EF4-FFF2-40B4-BE49-F238E27FC236}">
              <a16:creationId xmlns:a16="http://schemas.microsoft.com/office/drawing/2014/main" id="{A9A2D141-4C5A-4815-935F-5365E3C24B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799" name="Text Box 41">
          <a:extLst>
            <a:ext uri="{FF2B5EF4-FFF2-40B4-BE49-F238E27FC236}">
              <a16:creationId xmlns:a16="http://schemas.microsoft.com/office/drawing/2014/main" id="{33C74C1E-72C7-4ECF-A5FC-A8E2FFE991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0" name="Text Box 42">
          <a:extLst>
            <a:ext uri="{FF2B5EF4-FFF2-40B4-BE49-F238E27FC236}">
              <a16:creationId xmlns:a16="http://schemas.microsoft.com/office/drawing/2014/main" id="{7F500BA1-A913-4FDD-B098-5825354D34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1" name="Text Box 43">
          <a:extLst>
            <a:ext uri="{FF2B5EF4-FFF2-40B4-BE49-F238E27FC236}">
              <a16:creationId xmlns:a16="http://schemas.microsoft.com/office/drawing/2014/main" id="{8D639751-CE11-4101-A8EB-E1FDDCE383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2" name="Text Box 44">
          <a:extLst>
            <a:ext uri="{FF2B5EF4-FFF2-40B4-BE49-F238E27FC236}">
              <a16:creationId xmlns:a16="http://schemas.microsoft.com/office/drawing/2014/main" id="{669B4540-0A4C-4D29-B2EA-3565D7DD7A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3" name="Text Box 45">
          <a:extLst>
            <a:ext uri="{FF2B5EF4-FFF2-40B4-BE49-F238E27FC236}">
              <a16:creationId xmlns:a16="http://schemas.microsoft.com/office/drawing/2014/main" id="{2BD8A7B9-5835-403B-BD06-2A13167E8C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4" name="Text Box 46">
          <a:extLst>
            <a:ext uri="{FF2B5EF4-FFF2-40B4-BE49-F238E27FC236}">
              <a16:creationId xmlns:a16="http://schemas.microsoft.com/office/drawing/2014/main" id="{B424816C-D0EC-4801-8174-35C0EFCB4F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5" name="Text Box 47">
          <a:extLst>
            <a:ext uri="{FF2B5EF4-FFF2-40B4-BE49-F238E27FC236}">
              <a16:creationId xmlns:a16="http://schemas.microsoft.com/office/drawing/2014/main" id="{A31FF3D5-2BE0-4099-8768-249807BC5D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6" name="Text Box 49">
          <a:extLst>
            <a:ext uri="{FF2B5EF4-FFF2-40B4-BE49-F238E27FC236}">
              <a16:creationId xmlns:a16="http://schemas.microsoft.com/office/drawing/2014/main" id="{81480617-AA9E-4ED8-B592-5E4118807E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7" name="Text Box 50">
          <a:extLst>
            <a:ext uri="{FF2B5EF4-FFF2-40B4-BE49-F238E27FC236}">
              <a16:creationId xmlns:a16="http://schemas.microsoft.com/office/drawing/2014/main" id="{AA22288D-FE58-4416-9A45-07A99F768C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8" name="Text Box 51">
          <a:extLst>
            <a:ext uri="{FF2B5EF4-FFF2-40B4-BE49-F238E27FC236}">
              <a16:creationId xmlns:a16="http://schemas.microsoft.com/office/drawing/2014/main" id="{526CF1DC-9686-4E7F-B742-E49FCAAB9F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09" name="Text Box 52">
          <a:extLst>
            <a:ext uri="{FF2B5EF4-FFF2-40B4-BE49-F238E27FC236}">
              <a16:creationId xmlns:a16="http://schemas.microsoft.com/office/drawing/2014/main" id="{9091B376-AD62-4AE6-91A0-7B64FF5559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0" name="Text Box 53">
          <a:extLst>
            <a:ext uri="{FF2B5EF4-FFF2-40B4-BE49-F238E27FC236}">
              <a16:creationId xmlns:a16="http://schemas.microsoft.com/office/drawing/2014/main" id="{A74C15FB-BAC1-415B-AED6-3A9FCAA698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1" name="Text Box 54">
          <a:extLst>
            <a:ext uri="{FF2B5EF4-FFF2-40B4-BE49-F238E27FC236}">
              <a16:creationId xmlns:a16="http://schemas.microsoft.com/office/drawing/2014/main" id="{D9D4E21C-2FF4-4930-ACFE-FE2113BDC6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2" name="Text Box 55">
          <a:extLst>
            <a:ext uri="{FF2B5EF4-FFF2-40B4-BE49-F238E27FC236}">
              <a16:creationId xmlns:a16="http://schemas.microsoft.com/office/drawing/2014/main" id="{B35BC0FE-147D-409D-BC3D-A87C172F59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3" name="Text Box 56">
          <a:extLst>
            <a:ext uri="{FF2B5EF4-FFF2-40B4-BE49-F238E27FC236}">
              <a16:creationId xmlns:a16="http://schemas.microsoft.com/office/drawing/2014/main" id="{3B7B3B08-DC2C-4EA8-A5B1-1E6959D036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4" name="Text Box 57">
          <a:extLst>
            <a:ext uri="{FF2B5EF4-FFF2-40B4-BE49-F238E27FC236}">
              <a16:creationId xmlns:a16="http://schemas.microsoft.com/office/drawing/2014/main" id="{AB23DAF6-8D1D-446B-B5D0-2ACAF0EEEF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5" name="Text Box 58">
          <a:extLst>
            <a:ext uri="{FF2B5EF4-FFF2-40B4-BE49-F238E27FC236}">
              <a16:creationId xmlns:a16="http://schemas.microsoft.com/office/drawing/2014/main" id="{20CAF589-2FCE-4D2F-8F09-0BA28CD97D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6" name="Text Box 59">
          <a:extLst>
            <a:ext uri="{FF2B5EF4-FFF2-40B4-BE49-F238E27FC236}">
              <a16:creationId xmlns:a16="http://schemas.microsoft.com/office/drawing/2014/main" id="{82C086F4-021A-4273-9BEE-A7FDB324CF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7" name="Text Box 60">
          <a:extLst>
            <a:ext uri="{FF2B5EF4-FFF2-40B4-BE49-F238E27FC236}">
              <a16:creationId xmlns:a16="http://schemas.microsoft.com/office/drawing/2014/main" id="{A016A9FD-71DF-4E88-AC53-CB96D79E67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8" name="Text Box 61">
          <a:extLst>
            <a:ext uri="{FF2B5EF4-FFF2-40B4-BE49-F238E27FC236}">
              <a16:creationId xmlns:a16="http://schemas.microsoft.com/office/drawing/2014/main" id="{5EA97F80-CC46-4C5A-9387-32D161063B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19" name="Text Box 62">
          <a:extLst>
            <a:ext uri="{FF2B5EF4-FFF2-40B4-BE49-F238E27FC236}">
              <a16:creationId xmlns:a16="http://schemas.microsoft.com/office/drawing/2014/main" id="{35F42DF9-59EA-4062-BA94-FADE0D9F8B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0" name="Text Box 63">
          <a:extLst>
            <a:ext uri="{FF2B5EF4-FFF2-40B4-BE49-F238E27FC236}">
              <a16:creationId xmlns:a16="http://schemas.microsoft.com/office/drawing/2014/main" id="{278FF4FD-3D35-4DF7-9E25-C55E7E62CA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1" name="Text Box 64">
          <a:extLst>
            <a:ext uri="{FF2B5EF4-FFF2-40B4-BE49-F238E27FC236}">
              <a16:creationId xmlns:a16="http://schemas.microsoft.com/office/drawing/2014/main" id="{11EA6921-74F8-4B38-BDFF-7735976DF4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2" name="Text Box 65">
          <a:extLst>
            <a:ext uri="{FF2B5EF4-FFF2-40B4-BE49-F238E27FC236}">
              <a16:creationId xmlns:a16="http://schemas.microsoft.com/office/drawing/2014/main" id="{152F519A-8C50-49D1-8D72-E90A4905CC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3" name="Text Box 66">
          <a:extLst>
            <a:ext uri="{FF2B5EF4-FFF2-40B4-BE49-F238E27FC236}">
              <a16:creationId xmlns:a16="http://schemas.microsoft.com/office/drawing/2014/main" id="{B3C5FB28-B883-45D9-92F4-9B1E892311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4" name="Text Box 67">
          <a:extLst>
            <a:ext uri="{FF2B5EF4-FFF2-40B4-BE49-F238E27FC236}">
              <a16:creationId xmlns:a16="http://schemas.microsoft.com/office/drawing/2014/main" id="{B2A38AC9-0685-4867-9AC6-E912C8FB1D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5" name="Text Box 68">
          <a:extLst>
            <a:ext uri="{FF2B5EF4-FFF2-40B4-BE49-F238E27FC236}">
              <a16:creationId xmlns:a16="http://schemas.microsoft.com/office/drawing/2014/main" id="{513018BF-8A72-4167-84B0-4D280AA73B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6" name="Text Box 69">
          <a:extLst>
            <a:ext uri="{FF2B5EF4-FFF2-40B4-BE49-F238E27FC236}">
              <a16:creationId xmlns:a16="http://schemas.microsoft.com/office/drawing/2014/main" id="{B9EFBCC2-4BDE-4BA7-82B0-2E3059ACC7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7" name="Text Box 70">
          <a:extLst>
            <a:ext uri="{FF2B5EF4-FFF2-40B4-BE49-F238E27FC236}">
              <a16:creationId xmlns:a16="http://schemas.microsoft.com/office/drawing/2014/main" id="{11BAAC16-4CBA-4706-B7B5-BC08CAE3BA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8" name="Text Box 71">
          <a:extLst>
            <a:ext uri="{FF2B5EF4-FFF2-40B4-BE49-F238E27FC236}">
              <a16:creationId xmlns:a16="http://schemas.microsoft.com/office/drawing/2014/main" id="{45CB96E8-85E2-429D-A053-9AC79965CB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29" name="Text Box 72">
          <a:extLst>
            <a:ext uri="{FF2B5EF4-FFF2-40B4-BE49-F238E27FC236}">
              <a16:creationId xmlns:a16="http://schemas.microsoft.com/office/drawing/2014/main" id="{ADADB746-C109-4A72-9DA0-B5CED4004B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0" name="Text Box 73">
          <a:extLst>
            <a:ext uri="{FF2B5EF4-FFF2-40B4-BE49-F238E27FC236}">
              <a16:creationId xmlns:a16="http://schemas.microsoft.com/office/drawing/2014/main" id="{010D7137-8B8C-406E-93A9-7DBFD5939E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1" name="Text Box 74">
          <a:extLst>
            <a:ext uri="{FF2B5EF4-FFF2-40B4-BE49-F238E27FC236}">
              <a16:creationId xmlns:a16="http://schemas.microsoft.com/office/drawing/2014/main" id="{831A2B65-605F-4F75-84A2-AFBB8CC40B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2" name="Text Box 75">
          <a:extLst>
            <a:ext uri="{FF2B5EF4-FFF2-40B4-BE49-F238E27FC236}">
              <a16:creationId xmlns:a16="http://schemas.microsoft.com/office/drawing/2014/main" id="{B9BC16D7-91A0-460E-B256-72F17E5BA5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3" name="Text Box 76">
          <a:extLst>
            <a:ext uri="{FF2B5EF4-FFF2-40B4-BE49-F238E27FC236}">
              <a16:creationId xmlns:a16="http://schemas.microsoft.com/office/drawing/2014/main" id="{AEAB2736-A6DB-4D46-A55A-AA2AFF885E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4" name="Text Box 77">
          <a:extLst>
            <a:ext uri="{FF2B5EF4-FFF2-40B4-BE49-F238E27FC236}">
              <a16:creationId xmlns:a16="http://schemas.microsoft.com/office/drawing/2014/main" id="{99AE0ABB-F009-42A7-A192-7AC9998E97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5" name="Text Box 78">
          <a:extLst>
            <a:ext uri="{FF2B5EF4-FFF2-40B4-BE49-F238E27FC236}">
              <a16:creationId xmlns:a16="http://schemas.microsoft.com/office/drawing/2014/main" id="{4E3AA7E6-991B-41B5-B40D-A658C8E614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6" name="Text Box 79">
          <a:extLst>
            <a:ext uri="{FF2B5EF4-FFF2-40B4-BE49-F238E27FC236}">
              <a16:creationId xmlns:a16="http://schemas.microsoft.com/office/drawing/2014/main" id="{5D17BC44-C1EE-48CF-A819-22F303C50D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7" name="Text Box 80">
          <a:extLst>
            <a:ext uri="{FF2B5EF4-FFF2-40B4-BE49-F238E27FC236}">
              <a16:creationId xmlns:a16="http://schemas.microsoft.com/office/drawing/2014/main" id="{04F13858-54E5-475F-A58B-E01FD5F36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8" name="Text Box 81">
          <a:extLst>
            <a:ext uri="{FF2B5EF4-FFF2-40B4-BE49-F238E27FC236}">
              <a16:creationId xmlns:a16="http://schemas.microsoft.com/office/drawing/2014/main" id="{D987C68D-34EE-4EC5-968D-5447C763CB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39" name="Text Box 82">
          <a:extLst>
            <a:ext uri="{FF2B5EF4-FFF2-40B4-BE49-F238E27FC236}">
              <a16:creationId xmlns:a16="http://schemas.microsoft.com/office/drawing/2014/main" id="{A9FA666F-3ED3-4651-B241-074653505D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0" name="Text Box 83">
          <a:extLst>
            <a:ext uri="{FF2B5EF4-FFF2-40B4-BE49-F238E27FC236}">
              <a16:creationId xmlns:a16="http://schemas.microsoft.com/office/drawing/2014/main" id="{5B5C760F-5988-496E-BCDE-49FA80A8E2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1" name="Text Box 84">
          <a:extLst>
            <a:ext uri="{FF2B5EF4-FFF2-40B4-BE49-F238E27FC236}">
              <a16:creationId xmlns:a16="http://schemas.microsoft.com/office/drawing/2014/main" id="{544BDA45-3E5D-47E1-BD83-5FB39D4E6D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2" name="Text Box 85">
          <a:extLst>
            <a:ext uri="{FF2B5EF4-FFF2-40B4-BE49-F238E27FC236}">
              <a16:creationId xmlns:a16="http://schemas.microsoft.com/office/drawing/2014/main" id="{01AA2362-D943-4389-8B97-9D54889F62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3" name="Text Box 86">
          <a:extLst>
            <a:ext uri="{FF2B5EF4-FFF2-40B4-BE49-F238E27FC236}">
              <a16:creationId xmlns:a16="http://schemas.microsoft.com/office/drawing/2014/main" id="{C91985EB-3BD9-4612-9967-32F5A18105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4" name="Text Box 87">
          <a:extLst>
            <a:ext uri="{FF2B5EF4-FFF2-40B4-BE49-F238E27FC236}">
              <a16:creationId xmlns:a16="http://schemas.microsoft.com/office/drawing/2014/main" id="{E6D09CC9-7240-4766-851E-D43DDDC0C4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5" name="Text Box 88">
          <a:extLst>
            <a:ext uri="{FF2B5EF4-FFF2-40B4-BE49-F238E27FC236}">
              <a16:creationId xmlns:a16="http://schemas.microsoft.com/office/drawing/2014/main" id="{AA91A93A-EDE6-486A-A63D-843A48E9EB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6" name="Text Box 89">
          <a:extLst>
            <a:ext uri="{FF2B5EF4-FFF2-40B4-BE49-F238E27FC236}">
              <a16:creationId xmlns:a16="http://schemas.microsoft.com/office/drawing/2014/main" id="{00FF5544-5796-42A2-BF6A-6417812639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7" name="Text Box 90">
          <a:extLst>
            <a:ext uri="{FF2B5EF4-FFF2-40B4-BE49-F238E27FC236}">
              <a16:creationId xmlns:a16="http://schemas.microsoft.com/office/drawing/2014/main" id="{276C2AE0-9189-4463-8F9E-8DC2221765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8" name="Text Box 91">
          <a:extLst>
            <a:ext uri="{FF2B5EF4-FFF2-40B4-BE49-F238E27FC236}">
              <a16:creationId xmlns:a16="http://schemas.microsoft.com/office/drawing/2014/main" id="{E9FEA14E-F27A-4DB6-98F6-C39236D2E0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49" name="Text Box 92">
          <a:extLst>
            <a:ext uri="{FF2B5EF4-FFF2-40B4-BE49-F238E27FC236}">
              <a16:creationId xmlns:a16="http://schemas.microsoft.com/office/drawing/2014/main" id="{8706907B-C862-44F5-AC62-E9FF61830D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0" name="Text Box 26">
          <a:extLst>
            <a:ext uri="{FF2B5EF4-FFF2-40B4-BE49-F238E27FC236}">
              <a16:creationId xmlns:a16="http://schemas.microsoft.com/office/drawing/2014/main" id="{6A7A5AC9-DF8D-4D1E-98A3-F2278250B2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1" name="Text Box 27">
          <a:extLst>
            <a:ext uri="{FF2B5EF4-FFF2-40B4-BE49-F238E27FC236}">
              <a16:creationId xmlns:a16="http://schemas.microsoft.com/office/drawing/2014/main" id="{98347D2D-973D-4F9A-BFFF-46DB169FF2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2" name="Text Box 28">
          <a:extLst>
            <a:ext uri="{FF2B5EF4-FFF2-40B4-BE49-F238E27FC236}">
              <a16:creationId xmlns:a16="http://schemas.microsoft.com/office/drawing/2014/main" id="{A450ADF8-A293-4B5D-AA1A-D9F2426496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3" name="Text Box 29">
          <a:extLst>
            <a:ext uri="{FF2B5EF4-FFF2-40B4-BE49-F238E27FC236}">
              <a16:creationId xmlns:a16="http://schemas.microsoft.com/office/drawing/2014/main" id="{4322FF1A-17CF-49FA-A90C-A9328180F4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4" name="Text Box 30">
          <a:extLst>
            <a:ext uri="{FF2B5EF4-FFF2-40B4-BE49-F238E27FC236}">
              <a16:creationId xmlns:a16="http://schemas.microsoft.com/office/drawing/2014/main" id="{DE10EAEC-AA87-4F3B-BF4C-E12C7CEC04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5" name="Text Box 31">
          <a:extLst>
            <a:ext uri="{FF2B5EF4-FFF2-40B4-BE49-F238E27FC236}">
              <a16:creationId xmlns:a16="http://schemas.microsoft.com/office/drawing/2014/main" id="{94D46B64-FCB5-477D-A4CB-D9AE4C6EBA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6" name="Text Box 32">
          <a:extLst>
            <a:ext uri="{FF2B5EF4-FFF2-40B4-BE49-F238E27FC236}">
              <a16:creationId xmlns:a16="http://schemas.microsoft.com/office/drawing/2014/main" id="{B5AD0D08-C6A0-4AA4-B58A-56C4117B76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7" name="Text Box 33">
          <a:extLst>
            <a:ext uri="{FF2B5EF4-FFF2-40B4-BE49-F238E27FC236}">
              <a16:creationId xmlns:a16="http://schemas.microsoft.com/office/drawing/2014/main" id="{69A80F5E-BE00-4E93-A3CC-F3F9D1E7E7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8" name="Text Box 34">
          <a:extLst>
            <a:ext uri="{FF2B5EF4-FFF2-40B4-BE49-F238E27FC236}">
              <a16:creationId xmlns:a16="http://schemas.microsoft.com/office/drawing/2014/main" id="{7A0F4575-9BBE-4AD3-A3E5-925E02D5E8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59" name="Text Box 35">
          <a:extLst>
            <a:ext uri="{FF2B5EF4-FFF2-40B4-BE49-F238E27FC236}">
              <a16:creationId xmlns:a16="http://schemas.microsoft.com/office/drawing/2014/main" id="{A23275F1-DD07-4191-917B-8AF9AEEE9A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0" name="Text Box 36">
          <a:extLst>
            <a:ext uri="{FF2B5EF4-FFF2-40B4-BE49-F238E27FC236}">
              <a16:creationId xmlns:a16="http://schemas.microsoft.com/office/drawing/2014/main" id="{B6C86D3F-8E5C-44EF-9A64-979AB9B408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1" name="Text Box 37">
          <a:extLst>
            <a:ext uri="{FF2B5EF4-FFF2-40B4-BE49-F238E27FC236}">
              <a16:creationId xmlns:a16="http://schemas.microsoft.com/office/drawing/2014/main" id="{C5A8F129-6D16-4F04-9DC2-59A574326E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2" name="Text Box 38">
          <a:extLst>
            <a:ext uri="{FF2B5EF4-FFF2-40B4-BE49-F238E27FC236}">
              <a16:creationId xmlns:a16="http://schemas.microsoft.com/office/drawing/2014/main" id="{D2AB20C8-EF42-43E0-8BBB-B335B6B6C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3" name="Text Box 39">
          <a:extLst>
            <a:ext uri="{FF2B5EF4-FFF2-40B4-BE49-F238E27FC236}">
              <a16:creationId xmlns:a16="http://schemas.microsoft.com/office/drawing/2014/main" id="{DBF46856-F45C-45DA-B7F0-2C73C68FDD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4" name="Text Box 40">
          <a:extLst>
            <a:ext uri="{FF2B5EF4-FFF2-40B4-BE49-F238E27FC236}">
              <a16:creationId xmlns:a16="http://schemas.microsoft.com/office/drawing/2014/main" id="{8533A76C-2441-41C1-B3AD-C61AB3CB5A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5" name="Text Box 41">
          <a:extLst>
            <a:ext uri="{FF2B5EF4-FFF2-40B4-BE49-F238E27FC236}">
              <a16:creationId xmlns:a16="http://schemas.microsoft.com/office/drawing/2014/main" id="{EBF117F6-FE56-41F8-97D7-5722411F6B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6" name="Text Box 42">
          <a:extLst>
            <a:ext uri="{FF2B5EF4-FFF2-40B4-BE49-F238E27FC236}">
              <a16:creationId xmlns:a16="http://schemas.microsoft.com/office/drawing/2014/main" id="{5BB9C0FA-1506-4484-893A-5C29B8491B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7" name="Text Box 43">
          <a:extLst>
            <a:ext uri="{FF2B5EF4-FFF2-40B4-BE49-F238E27FC236}">
              <a16:creationId xmlns:a16="http://schemas.microsoft.com/office/drawing/2014/main" id="{CDF943DA-5D74-4311-BE20-9E1BED4D29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8" name="Text Box 44">
          <a:extLst>
            <a:ext uri="{FF2B5EF4-FFF2-40B4-BE49-F238E27FC236}">
              <a16:creationId xmlns:a16="http://schemas.microsoft.com/office/drawing/2014/main" id="{8D2D8751-6E19-4C1F-BA81-9ED5A1F8BD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69" name="Text Box 45">
          <a:extLst>
            <a:ext uri="{FF2B5EF4-FFF2-40B4-BE49-F238E27FC236}">
              <a16:creationId xmlns:a16="http://schemas.microsoft.com/office/drawing/2014/main" id="{4985067D-C308-4EB7-A61D-22D285981A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0" name="Text Box 46">
          <a:extLst>
            <a:ext uri="{FF2B5EF4-FFF2-40B4-BE49-F238E27FC236}">
              <a16:creationId xmlns:a16="http://schemas.microsoft.com/office/drawing/2014/main" id="{787D8CC4-E0C5-4D58-9F54-05FC9078D3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1" name="Text Box 47">
          <a:extLst>
            <a:ext uri="{FF2B5EF4-FFF2-40B4-BE49-F238E27FC236}">
              <a16:creationId xmlns:a16="http://schemas.microsoft.com/office/drawing/2014/main" id="{608C1D36-FBFA-49F5-8E4D-FFAE5A702F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2" name="Text Box 49">
          <a:extLst>
            <a:ext uri="{FF2B5EF4-FFF2-40B4-BE49-F238E27FC236}">
              <a16:creationId xmlns:a16="http://schemas.microsoft.com/office/drawing/2014/main" id="{826910E9-F4AA-4BDB-B4E2-BCF830B78D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3" name="Text Box 50">
          <a:extLst>
            <a:ext uri="{FF2B5EF4-FFF2-40B4-BE49-F238E27FC236}">
              <a16:creationId xmlns:a16="http://schemas.microsoft.com/office/drawing/2014/main" id="{835CCEEA-3474-40F4-8432-27BD8F0E34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4" name="Text Box 51">
          <a:extLst>
            <a:ext uri="{FF2B5EF4-FFF2-40B4-BE49-F238E27FC236}">
              <a16:creationId xmlns:a16="http://schemas.microsoft.com/office/drawing/2014/main" id="{DBEFFC10-5EE5-439B-8513-0A70DA78A4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5" name="Text Box 52">
          <a:extLst>
            <a:ext uri="{FF2B5EF4-FFF2-40B4-BE49-F238E27FC236}">
              <a16:creationId xmlns:a16="http://schemas.microsoft.com/office/drawing/2014/main" id="{DFBDC61A-4233-49FC-8E10-8CA3339897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6" name="Text Box 53">
          <a:extLst>
            <a:ext uri="{FF2B5EF4-FFF2-40B4-BE49-F238E27FC236}">
              <a16:creationId xmlns:a16="http://schemas.microsoft.com/office/drawing/2014/main" id="{D34BC4D0-1852-4F0D-ABB3-844F2940F0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7" name="Text Box 54">
          <a:extLst>
            <a:ext uri="{FF2B5EF4-FFF2-40B4-BE49-F238E27FC236}">
              <a16:creationId xmlns:a16="http://schemas.microsoft.com/office/drawing/2014/main" id="{3A3B6157-F4BE-483C-BACE-7B153879EC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8" name="Text Box 55">
          <a:extLst>
            <a:ext uri="{FF2B5EF4-FFF2-40B4-BE49-F238E27FC236}">
              <a16:creationId xmlns:a16="http://schemas.microsoft.com/office/drawing/2014/main" id="{06251DF7-4CF9-4081-B67E-D50133A30E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79" name="Text Box 56">
          <a:extLst>
            <a:ext uri="{FF2B5EF4-FFF2-40B4-BE49-F238E27FC236}">
              <a16:creationId xmlns:a16="http://schemas.microsoft.com/office/drawing/2014/main" id="{FA3F0879-9BDD-436E-9AE1-C96F5EF4CB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0" name="Text Box 57">
          <a:extLst>
            <a:ext uri="{FF2B5EF4-FFF2-40B4-BE49-F238E27FC236}">
              <a16:creationId xmlns:a16="http://schemas.microsoft.com/office/drawing/2014/main" id="{8B5A5A9E-28E8-4521-8E09-A016DB626B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1" name="Text Box 58">
          <a:extLst>
            <a:ext uri="{FF2B5EF4-FFF2-40B4-BE49-F238E27FC236}">
              <a16:creationId xmlns:a16="http://schemas.microsoft.com/office/drawing/2014/main" id="{CB7F232F-2020-42F0-A2F8-D7A0E21478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2" name="Text Box 59">
          <a:extLst>
            <a:ext uri="{FF2B5EF4-FFF2-40B4-BE49-F238E27FC236}">
              <a16:creationId xmlns:a16="http://schemas.microsoft.com/office/drawing/2014/main" id="{0B283BA5-FC0E-4A60-B3CE-C096597CA4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3" name="Text Box 60">
          <a:extLst>
            <a:ext uri="{FF2B5EF4-FFF2-40B4-BE49-F238E27FC236}">
              <a16:creationId xmlns:a16="http://schemas.microsoft.com/office/drawing/2014/main" id="{0B32A089-E5CC-4FC3-9343-D0B0C4218B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4" name="Text Box 61">
          <a:extLst>
            <a:ext uri="{FF2B5EF4-FFF2-40B4-BE49-F238E27FC236}">
              <a16:creationId xmlns:a16="http://schemas.microsoft.com/office/drawing/2014/main" id="{91C3F2E4-80E8-4854-835E-A7DE5E70AC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5" name="Text Box 62">
          <a:extLst>
            <a:ext uri="{FF2B5EF4-FFF2-40B4-BE49-F238E27FC236}">
              <a16:creationId xmlns:a16="http://schemas.microsoft.com/office/drawing/2014/main" id="{A04151B0-0B6E-449B-99AF-BFE4ADDA35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6" name="Text Box 63">
          <a:extLst>
            <a:ext uri="{FF2B5EF4-FFF2-40B4-BE49-F238E27FC236}">
              <a16:creationId xmlns:a16="http://schemas.microsoft.com/office/drawing/2014/main" id="{FAAB313E-98D5-449F-83C4-B73F5F1604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7" name="Text Box 64">
          <a:extLst>
            <a:ext uri="{FF2B5EF4-FFF2-40B4-BE49-F238E27FC236}">
              <a16:creationId xmlns:a16="http://schemas.microsoft.com/office/drawing/2014/main" id="{88B8A7B8-F0C5-4E7C-A4BE-07E354C15C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8" name="Text Box 65">
          <a:extLst>
            <a:ext uri="{FF2B5EF4-FFF2-40B4-BE49-F238E27FC236}">
              <a16:creationId xmlns:a16="http://schemas.microsoft.com/office/drawing/2014/main" id="{10E4A9AF-0828-4EAF-9FE9-22FD06F030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89" name="Text Box 66">
          <a:extLst>
            <a:ext uri="{FF2B5EF4-FFF2-40B4-BE49-F238E27FC236}">
              <a16:creationId xmlns:a16="http://schemas.microsoft.com/office/drawing/2014/main" id="{7194F349-C545-4041-8BA5-341FA8A875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0" name="Text Box 67">
          <a:extLst>
            <a:ext uri="{FF2B5EF4-FFF2-40B4-BE49-F238E27FC236}">
              <a16:creationId xmlns:a16="http://schemas.microsoft.com/office/drawing/2014/main" id="{E7F11F0F-6CA7-470D-B48C-D757AAFA23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1" name="Text Box 68">
          <a:extLst>
            <a:ext uri="{FF2B5EF4-FFF2-40B4-BE49-F238E27FC236}">
              <a16:creationId xmlns:a16="http://schemas.microsoft.com/office/drawing/2014/main" id="{1F88C4D6-930E-4380-AA73-90D6B2EA7B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2" name="Text Box 69">
          <a:extLst>
            <a:ext uri="{FF2B5EF4-FFF2-40B4-BE49-F238E27FC236}">
              <a16:creationId xmlns:a16="http://schemas.microsoft.com/office/drawing/2014/main" id="{17C38E14-B595-467F-9A58-7BC1DA0EBE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3" name="Text Box 70">
          <a:extLst>
            <a:ext uri="{FF2B5EF4-FFF2-40B4-BE49-F238E27FC236}">
              <a16:creationId xmlns:a16="http://schemas.microsoft.com/office/drawing/2014/main" id="{76592703-E7DE-453E-858A-3219A2989E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4" name="Text Box 71">
          <a:extLst>
            <a:ext uri="{FF2B5EF4-FFF2-40B4-BE49-F238E27FC236}">
              <a16:creationId xmlns:a16="http://schemas.microsoft.com/office/drawing/2014/main" id="{E5800E81-3CDD-40C4-AD17-371C22B2C7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5" name="Text Box 72">
          <a:extLst>
            <a:ext uri="{FF2B5EF4-FFF2-40B4-BE49-F238E27FC236}">
              <a16:creationId xmlns:a16="http://schemas.microsoft.com/office/drawing/2014/main" id="{AFEFC7C5-8C2B-4EB2-B279-13D5D6EFF0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6" name="Text Box 73">
          <a:extLst>
            <a:ext uri="{FF2B5EF4-FFF2-40B4-BE49-F238E27FC236}">
              <a16:creationId xmlns:a16="http://schemas.microsoft.com/office/drawing/2014/main" id="{AD9835C8-03CE-4CD5-8554-1DA3F18136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7" name="Text Box 74">
          <a:extLst>
            <a:ext uri="{FF2B5EF4-FFF2-40B4-BE49-F238E27FC236}">
              <a16:creationId xmlns:a16="http://schemas.microsoft.com/office/drawing/2014/main" id="{D29687C5-FAAD-4807-B2BC-55680A4D69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8" name="Text Box 75">
          <a:extLst>
            <a:ext uri="{FF2B5EF4-FFF2-40B4-BE49-F238E27FC236}">
              <a16:creationId xmlns:a16="http://schemas.microsoft.com/office/drawing/2014/main" id="{0C268E92-1D4A-4C2F-B6E6-9A13B1F7CD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899" name="Text Box 76">
          <a:extLst>
            <a:ext uri="{FF2B5EF4-FFF2-40B4-BE49-F238E27FC236}">
              <a16:creationId xmlns:a16="http://schemas.microsoft.com/office/drawing/2014/main" id="{30C9AB56-B4BD-464A-91C3-86CD75A12B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0" name="Text Box 77">
          <a:extLst>
            <a:ext uri="{FF2B5EF4-FFF2-40B4-BE49-F238E27FC236}">
              <a16:creationId xmlns:a16="http://schemas.microsoft.com/office/drawing/2014/main" id="{4E9E8623-5DFB-4171-A1CE-A2188D287E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1" name="Text Box 78">
          <a:extLst>
            <a:ext uri="{FF2B5EF4-FFF2-40B4-BE49-F238E27FC236}">
              <a16:creationId xmlns:a16="http://schemas.microsoft.com/office/drawing/2014/main" id="{2780971B-6B09-4670-9FA8-E992F40079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2" name="Text Box 79">
          <a:extLst>
            <a:ext uri="{FF2B5EF4-FFF2-40B4-BE49-F238E27FC236}">
              <a16:creationId xmlns:a16="http://schemas.microsoft.com/office/drawing/2014/main" id="{D194D49D-E357-48A8-9C1D-4316F21E49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3" name="Text Box 80">
          <a:extLst>
            <a:ext uri="{FF2B5EF4-FFF2-40B4-BE49-F238E27FC236}">
              <a16:creationId xmlns:a16="http://schemas.microsoft.com/office/drawing/2014/main" id="{0C9D0B11-E36E-4F0F-A640-62FFAC0074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4" name="Text Box 81">
          <a:extLst>
            <a:ext uri="{FF2B5EF4-FFF2-40B4-BE49-F238E27FC236}">
              <a16:creationId xmlns:a16="http://schemas.microsoft.com/office/drawing/2014/main" id="{62FEC6A7-D1E2-4072-97FB-FFE4F1E552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5" name="Text Box 82">
          <a:extLst>
            <a:ext uri="{FF2B5EF4-FFF2-40B4-BE49-F238E27FC236}">
              <a16:creationId xmlns:a16="http://schemas.microsoft.com/office/drawing/2014/main" id="{236015B2-142B-4222-8623-DBA0EF8D1B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6" name="Text Box 83">
          <a:extLst>
            <a:ext uri="{FF2B5EF4-FFF2-40B4-BE49-F238E27FC236}">
              <a16:creationId xmlns:a16="http://schemas.microsoft.com/office/drawing/2014/main" id="{0B122695-C8B0-4ACB-918B-E334AD4953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7" name="Text Box 84">
          <a:extLst>
            <a:ext uri="{FF2B5EF4-FFF2-40B4-BE49-F238E27FC236}">
              <a16:creationId xmlns:a16="http://schemas.microsoft.com/office/drawing/2014/main" id="{A08B06F8-5C29-4220-9C52-A7B9B289F1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8" name="Text Box 85">
          <a:extLst>
            <a:ext uri="{FF2B5EF4-FFF2-40B4-BE49-F238E27FC236}">
              <a16:creationId xmlns:a16="http://schemas.microsoft.com/office/drawing/2014/main" id="{302E71A6-D1B1-4521-9083-F0DDEECBEB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09" name="Text Box 86">
          <a:extLst>
            <a:ext uri="{FF2B5EF4-FFF2-40B4-BE49-F238E27FC236}">
              <a16:creationId xmlns:a16="http://schemas.microsoft.com/office/drawing/2014/main" id="{09DD035A-D173-4E97-B25F-ED3869E5A5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0" name="Text Box 87">
          <a:extLst>
            <a:ext uri="{FF2B5EF4-FFF2-40B4-BE49-F238E27FC236}">
              <a16:creationId xmlns:a16="http://schemas.microsoft.com/office/drawing/2014/main" id="{6BEFD58C-B4B2-4743-9436-5276CCD740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1" name="Text Box 88">
          <a:extLst>
            <a:ext uri="{FF2B5EF4-FFF2-40B4-BE49-F238E27FC236}">
              <a16:creationId xmlns:a16="http://schemas.microsoft.com/office/drawing/2014/main" id="{1E116927-60C3-4338-9C53-E8E8530402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2" name="Text Box 89">
          <a:extLst>
            <a:ext uri="{FF2B5EF4-FFF2-40B4-BE49-F238E27FC236}">
              <a16:creationId xmlns:a16="http://schemas.microsoft.com/office/drawing/2014/main" id="{DC0700C6-51B2-4F18-AFA2-D93CA042BA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3" name="Text Box 90">
          <a:extLst>
            <a:ext uri="{FF2B5EF4-FFF2-40B4-BE49-F238E27FC236}">
              <a16:creationId xmlns:a16="http://schemas.microsoft.com/office/drawing/2014/main" id="{123F6233-29FC-4071-8539-B80459FBA3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4" name="Text Box 91">
          <a:extLst>
            <a:ext uri="{FF2B5EF4-FFF2-40B4-BE49-F238E27FC236}">
              <a16:creationId xmlns:a16="http://schemas.microsoft.com/office/drawing/2014/main" id="{15A83D16-6C2B-4052-866B-0DAF8239AF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5" name="Text Box 92">
          <a:extLst>
            <a:ext uri="{FF2B5EF4-FFF2-40B4-BE49-F238E27FC236}">
              <a16:creationId xmlns:a16="http://schemas.microsoft.com/office/drawing/2014/main" id="{B56B8864-3960-4D79-BF96-8B7E357D1D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6" name="Text Box 26">
          <a:extLst>
            <a:ext uri="{FF2B5EF4-FFF2-40B4-BE49-F238E27FC236}">
              <a16:creationId xmlns:a16="http://schemas.microsoft.com/office/drawing/2014/main" id="{04629745-1921-4972-8FDA-D5075D86DD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7" name="Text Box 27">
          <a:extLst>
            <a:ext uri="{FF2B5EF4-FFF2-40B4-BE49-F238E27FC236}">
              <a16:creationId xmlns:a16="http://schemas.microsoft.com/office/drawing/2014/main" id="{15E72A4D-61C8-402C-B078-098011DD37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8" name="Text Box 28">
          <a:extLst>
            <a:ext uri="{FF2B5EF4-FFF2-40B4-BE49-F238E27FC236}">
              <a16:creationId xmlns:a16="http://schemas.microsoft.com/office/drawing/2014/main" id="{2631516D-25CD-45EF-9DA3-7190FDD002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19" name="Text Box 29">
          <a:extLst>
            <a:ext uri="{FF2B5EF4-FFF2-40B4-BE49-F238E27FC236}">
              <a16:creationId xmlns:a16="http://schemas.microsoft.com/office/drawing/2014/main" id="{7D445E9D-C10B-43B1-A2B6-ECBF73EB86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0" name="Text Box 30">
          <a:extLst>
            <a:ext uri="{FF2B5EF4-FFF2-40B4-BE49-F238E27FC236}">
              <a16:creationId xmlns:a16="http://schemas.microsoft.com/office/drawing/2014/main" id="{61C6362B-E607-4B7F-9129-0FD80791CB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1" name="Text Box 31">
          <a:extLst>
            <a:ext uri="{FF2B5EF4-FFF2-40B4-BE49-F238E27FC236}">
              <a16:creationId xmlns:a16="http://schemas.microsoft.com/office/drawing/2014/main" id="{070C2B12-B937-4174-92FC-B2FF7F4BFD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2" name="Text Box 32">
          <a:extLst>
            <a:ext uri="{FF2B5EF4-FFF2-40B4-BE49-F238E27FC236}">
              <a16:creationId xmlns:a16="http://schemas.microsoft.com/office/drawing/2014/main" id="{1904CA7B-43CB-45F3-AD63-1D318CFF8A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3" name="Text Box 33">
          <a:extLst>
            <a:ext uri="{FF2B5EF4-FFF2-40B4-BE49-F238E27FC236}">
              <a16:creationId xmlns:a16="http://schemas.microsoft.com/office/drawing/2014/main" id="{B0D4798F-9A23-4A2D-A865-6E05F39A66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4" name="Text Box 34">
          <a:extLst>
            <a:ext uri="{FF2B5EF4-FFF2-40B4-BE49-F238E27FC236}">
              <a16:creationId xmlns:a16="http://schemas.microsoft.com/office/drawing/2014/main" id="{F86E4DB4-6C3F-4F07-8E5E-1271B32E51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5" name="Text Box 35">
          <a:extLst>
            <a:ext uri="{FF2B5EF4-FFF2-40B4-BE49-F238E27FC236}">
              <a16:creationId xmlns:a16="http://schemas.microsoft.com/office/drawing/2014/main" id="{0E2F41D3-25F6-431B-BD84-A5A886E0DB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6" name="Text Box 36">
          <a:extLst>
            <a:ext uri="{FF2B5EF4-FFF2-40B4-BE49-F238E27FC236}">
              <a16:creationId xmlns:a16="http://schemas.microsoft.com/office/drawing/2014/main" id="{7B71F8DC-3CF9-4FB1-A007-28241E3EFB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7" name="Text Box 37">
          <a:extLst>
            <a:ext uri="{FF2B5EF4-FFF2-40B4-BE49-F238E27FC236}">
              <a16:creationId xmlns:a16="http://schemas.microsoft.com/office/drawing/2014/main" id="{609BEB49-5BF3-4441-AA5E-91C340F449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8" name="Text Box 38">
          <a:extLst>
            <a:ext uri="{FF2B5EF4-FFF2-40B4-BE49-F238E27FC236}">
              <a16:creationId xmlns:a16="http://schemas.microsoft.com/office/drawing/2014/main" id="{03A27312-0F63-4C78-B2B5-B2EBF19D6E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29" name="Text Box 39">
          <a:extLst>
            <a:ext uri="{FF2B5EF4-FFF2-40B4-BE49-F238E27FC236}">
              <a16:creationId xmlns:a16="http://schemas.microsoft.com/office/drawing/2014/main" id="{56B8A4B4-6985-4BAB-9D50-AEEECD3068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0" name="Text Box 40">
          <a:extLst>
            <a:ext uri="{FF2B5EF4-FFF2-40B4-BE49-F238E27FC236}">
              <a16:creationId xmlns:a16="http://schemas.microsoft.com/office/drawing/2014/main" id="{CDB8F625-9A6F-4EAE-9FA2-4E5504C46A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1" name="Text Box 41">
          <a:extLst>
            <a:ext uri="{FF2B5EF4-FFF2-40B4-BE49-F238E27FC236}">
              <a16:creationId xmlns:a16="http://schemas.microsoft.com/office/drawing/2014/main" id="{3BDDF530-E75E-4E2D-816C-77CE1F3D9D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2" name="Text Box 42">
          <a:extLst>
            <a:ext uri="{FF2B5EF4-FFF2-40B4-BE49-F238E27FC236}">
              <a16:creationId xmlns:a16="http://schemas.microsoft.com/office/drawing/2014/main" id="{43AAD68A-8631-4EDF-B3FF-D9C5BA1A7B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3" name="Text Box 43">
          <a:extLst>
            <a:ext uri="{FF2B5EF4-FFF2-40B4-BE49-F238E27FC236}">
              <a16:creationId xmlns:a16="http://schemas.microsoft.com/office/drawing/2014/main" id="{19AB460C-0798-43FB-AAED-B4E75B0E46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4" name="Text Box 44">
          <a:extLst>
            <a:ext uri="{FF2B5EF4-FFF2-40B4-BE49-F238E27FC236}">
              <a16:creationId xmlns:a16="http://schemas.microsoft.com/office/drawing/2014/main" id="{ACC693B8-04FE-4F6C-BB59-987C3CDC3B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5" name="Text Box 45">
          <a:extLst>
            <a:ext uri="{FF2B5EF4-FFF2-40B4-BE49-F238E27FC236}">
              <a16:creationId xmlns:a16="http://schemas.microsoft.com/office/drawing/2014/main" id="{BF1B7047-0B68-494A-97CD-4BD9985120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6" name="Text Box 46">
          <a:extLst>
            <a:ext uri="{FF2B5EF4-FFF2-40B4-BE49-F238E27FC236}">
              <a16:creationId xmlns:a16="http://schemas.microsoft.com/office/drawing/2014/main" id="{B31459C3-D26B-4F1E-8413-BFA875A033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7" name="Text Box 47">
          <a:extLst>
            <a:ext uri="{FF2B5EF4-FFF2-40B4-BE49-F238E27FC236}">
              <a16:creationId xmlns:a16="http://schemas.microsoft.com/office/drawing/2014/main" id="{4AE76CE3-FE8B-4F87-BE9D-3B582524FA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8" name="Text Box 49">
          <a:extLst>
            <a:ext uri="{FF2B5EF4-FFF2-40B4-BE49-F238E27FC236}">
              <a16:creationId xmlns:a16="http://schemas.microsoft.com/office/drawing/2014/main" id="{D38D2351-0C7A-4E4C-9C0A-3B84EC20E2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39" name="Text Box 50">
          <a:extLst>
            <a:ext uri="{FF2B5EF4-FFF2-40B4-BE49-F238E27FC236}">
              <a16:creationId xmlns:a16="http://schemas.microsoft.com/office/drawing/2014/main" id="{D36E13C0-A244-4671-BFC9-D40A6758F3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0" name="Text Box 51">
          <a:extLst>
            <a:ext uri="{FF2B5EF4-FFF2-40B4-BE49-F238E27FC236}">
              <a16:creationId xmlns:a16="http://schemas.microsoft.com/office/drawing/2014/main" id="{3B80DAB9-D429-4E07-8FAB-F66F55B255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1" name="Text Box 52">
          <a:extLst>
            <a:ext uri="{FF2B5EF4-FFF2-40B4-BE49-F238E27FC236}">
              <a16:creationId xmlns:a16="http://schemas.microsoft.com/office/drawing/2014/main" id="{BFE6CFE5-F569-479F-AB2C-0345BD9AA8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2" name="Text Box 53">
          <a:extLst>
            <a:ext uri="{FF2B5EF4-FFF2-40B4-BE49-F238E27FC236}">
              <a16:creationId xmlns:a16="http://schemas.microsoft.com/office/drawing/2014/main" id="{5A991C1D-AE37-43DF-8FFD-B4DCA21DF6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3" name="Text Box 54">
          <a:extLst>
            <a:ext uri="{FF2B5EF4-FFF2-40B4-BE49-F238E27FC236}">
              <a16:creationId xmlns:a16="http://schemas.microsoft.com/office/drawing/2014/main" id="{046ACEE6-A22E-4D5C-A602-ADD0D78E37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4" name="Text Box 55">
          <a:extLst>
            <a:ext uri="{FF2B5EF4-FFF2-40B4-BE49-F238E27FC236}">
              <a16:creationId xmlns:a16="http://schemas.microsoft.com/office/drawing/2014/main" id="{77466E75-FC37-4A1D-9B4E-B26713F7A7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5" name="Text Box 56">
          <a:extLst>
            <a:ext uri="{FF2B5EF4-FFF2-40B4-BE49-F238E27FC236}">
              <a16:creationId xmlns:a16="http://schemas.microsoft.com/office/drawing/2014/main" id="{8FE7803E-58DA-4272-B857-0F949C50A2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6" name="Text Box 57">
          <a:extLst>
            <a:ext uri="{FF2B5EF4-FFF2-40B4-BE49-F238E27FC236}">
              <a16:creationId xmlns:a16="http://schemas.microsoft.com/office/drawing/2014/main" id="{2A0279FE-329E-4B03-A5C8-B97A020F2F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7" name="Text Box 60">
          <a:extLst>
            <a:ext uri="{FF2B5EF4-FFF2-40B4-BE49-F238E27FC236}">
              <a16:creationId xmlns:a16="http://schemas.microsoft.com/office/drawing/2014/main" id="{5828E581-5F2D-4E68-94A0-9D88FBE10D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8" name="Text Box 61">
          <a:extLst>
            <a:ext uri="{FF2B5EF4-FFF2-40B4-BE49-F238E27FC236}">
              <a16:creationId xmlns:a16="http://schemas.microsoft.com/office/drawing/2014/main" id="{0C77379D-5637-4620-9EB4-CEDDE76556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49" name="Text Box 62">
          <a:extLst>
            <a:ext uri="{FF2B5EF4-FFF2-40B4-BE49-F238E27FC236}">
              <a16:creationId xmlns:a16="http://schemas.microsoft.com/office/drawing/2014/main" id="{7CAD78CC-18AE-4584-8F2F-EEA3F43EA5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0" name="Text Box 63">
          <a:extLst>
            <a:ext uri="{FF2B5EF4-FFF2-40B4-BE49-F238E27FC236}">
              <a16:creationId xmlns:a16="http://schemas.microsoft.com/office/drawing/2014/main" id="{190AE6CA-2840-400A-BAC1-8F45EF842E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1" name="Text Box 64">
          <a:extLst>
            <a:ext uri="{FF2B5EF4-FFF2-40B4-BE49-F238E27FC236}">
              <a16:creationId xmlns:a16="http://schemas.microsoft.com/office/drawing/2014/main" id="{C9C66BE7-D196-4247-AA36-8A219EF8D9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2" name="Text Box 65">
          <a:extLst>
            <a:ext uri="{FF2B5EF4-FFF2-40B4-BE49-F238E27FC236}">
              <a16:creationId xmlns:a16="http://schemas.microsoft.com/office/drawing/2014/main" id="{7A8FC8E8-3BF4-4A5A-B783-DD80D644D6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3" name="Text Box 66">
          <a:extLst>
            <a:ext uri="{FF2B5EF4-FFF2-40B4-BE49-F238E27FC236}">
              <a16:creationId xmlns:a16="http://schemas.microsoft.com/office/drawing/2014/main" id="{5AC21AC6-604E-40E5-B85C-141A6D3391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4" name="Text Box 67">
          <a:extLst>
            <a:ext uri="{FF2B5EF4-FFF2-40B4-BE49-F238E27FC236}">
              <a16:creationId xmlns:a16="http://schemas.microsoft.com/office/drawing/2014/main" id="{D5EEFC5B-3D69-4ED2-859F-1A5F020EF3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5" name="Text Box 68">
          <a:extLst>
            <a:ext uri="{FF2B5EF4-FFF2-40B4-BE49-F238E27FC236}">
              <a16:creationId xmlns:a16="http://schemas.microsoft.com/office/drawing/2014/main" id="{7FF08E41-15EB-450D-B947-EE6A5425C0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6" name="Text Box 69">
          <a:extLst>
            <a:ext uri="{FF2B5EF4-FFF2-40B4-BE49-F238E27FC236}">
              <a16:creationId xmlns:a16="http://schemas.microsoft.com/office/drawing/2014/main" id="{008689B0-7FF7-4976-8B51-2369EA1BBC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7" name="Text Box 70">
          <a:extLst>
            <a:ext uri="{FF2B5EF4-FFF2-40B4-BE49-F238E27FC236}">
              <a16:creationId xmlns:a16="http://schemas.microsoft.com/office/drawing/2014/main" id="{E596E6D3-5773-4E31-898B-01F580F8D8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8" name="Text Box 71">
          <a:extLst>
            <a:ext uri="{FF2B5EF4-FFF2-40B4-BE49-F238E27FC236}">
              <a16:creationId xmlns:a16="http://schemas.microsoft.com/office/drawing/2014/main" id="{BE061A06-06BA-423F-8BEC-7680B96116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59" name="Text Box 72">
          <a:extLst>
            <a:ext uri="{FF2B5EF4-FFF2-40B4-BE49-F238E27FC236}">
              <a16:creationId xmlns:a16="http://schemas.microsoft.com/office/drawing/2014/main" id="{36509D1A-5BC3-4721-BA27-BB979FED24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0" name="Text Box 73">
          <a:extLst>
            <a:ext uri="{FF2B5EF4-FFF2-40B4-BE49-F238E27FC236}">
              <a16:creationId xmlns:a16="http://schemas.microsoft.com/office/drawing/2014/main" id="{CE413DE0-0453-4AF3-8F2C-25177CA733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1" name="Text Box 74">
          <a:extLst>
            <a:ext uri="{FF2B5EF4-FFF2-40B4-BE49-F238E27FC236}">
              <a16:creationId xmlns:a16="http://schemas.microsoft.com/office/drawing/2014/main" id="{73F2A9BF-963E-4EFA-8330-BD0204813E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2" name="Text Box 75">
          <a:extLst>
            <a:ext uri="{FF2B5EF4-FFF2-40B4-BE49-F238E27FC236}">
              <a16:creationId xmlns:a16="http://schemas.microsoft.com/office/drawing/2014/main" id="{B074B8C9-2155-480B-AA1A-E3B77040B0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3" name="Text Box 76">
          <a:extLst>
            <a:ext uri="{FF2B5EF4-FFF2-40B4-BE49-F238E27FC236}">
              <a16:creationId xmlns:a16="http://schemas.microsoft.com/office/drawing/2014/main" id="{2ED4B3E0-F510-4471-A25C-0D5A811861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4" name="Text Box 77">
          <a:extLst>
            <a:ext uri="{FF2B5EF4-FFF2-40B4-BE49-F238E27FC236}">
              <a16:creationId xmlns:a16="http://schemas.microsoft.com/office/drawing/2014/main" id="{A28373FB-5952-4E68-875A-060F694B56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5" name="Text Box 78">
          <a:extLst>
            <a:ext uri="{FF2B5EF4-FFF2-40B4-BE49-F238E27FC236}">
              <a16:creationId xmlns:a16="http://schemas.microsoft.com/office/drawing/2014/main" id="{98C244FA-10B9-4BBB-AFC5-19BAB78AA9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6" name="Text Box 79">
          <a:extLst>
            <a:ext uri="{FF2B5EF4-FFF2-40B4-BE49-F238E27FC236}">
              <a16:creationId xmlns:a16="http://schemas.microsoft.com/office/drawing/2014/main" id="{E6A1CAA3-2F44-4794-938A-AF892DD4F6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7" name="Text Box 80">
          <a:extLst>
            <a:ext uri="{FF2B5EF4-FFF2-40B4-BE49-F238E27FC236}">
              <a16:creationId xmlns:a16="http://schemas.microsoft.com/office/drawing/2014/main" id="{E2BC2581-CA90-4202-9881-9C859147D3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8" name="Text Box 81">
          <a:extLst>
            <a:ext uri="{FF2B5EF4-FFF2-40B4-BE49-F238E27FC236}">
              <a16:creationId xmlns:a16="http://schemas.microsoft.com/office/drawing/2014/main" id="{3E685FDB-A301-491E-8A1D-32D0DB6391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69" name="Text Box 82">
          <a:extLst>
            <a:ext uri="{FF2B5EF4-FFF2-40B4-BE49-F238E27FC236}">
              <a16:creationId xmlns:a16="http://schemas.microsoft.com/office/drawing/2014/main" id="{4E4C6A91-FB87-43CB-9653-4234D0DF2E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0" name="Text Box 83">
          <a:extLst>
            <a:ext uri="{FF2B5EF4-FFF2-40B4-BE49-F238E27FC236}">
              <a16:creationId xmlns:a16="http://schemas.microsoft.com/office/drawing/2014/main" id="{69E71508-1C5B-4E44-BAD3-CECD064807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1" name="Text Box 84">
          <a:extLst>
            <a:ext uri="{FF2B5EF4-FFF2-40B4-BE49-F238E27FC236}">
              <a16:creationId xmlns:a16="http://schemas.microsoft.com/office/drawing/2014/main" id="{7D184C03-9247-421F-83CC-D4FC56DC83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2" name="Text Box 85">
          <a:extLst>
            <a:ext uri="{FF2B5EF4-FFF2-40B4-BE49-F238E27FC236}">
              <a16:creationId xmlns:a16="http://schemas.microsoft.com/office/drawing/2014/main" id="{021E1068-AFFF-4E92-8920-687859FE9F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3" name="Text Box 86">
          <a:extLst>
            <a:ext uri="{FF2B5EF4-FFF2-40B4-BE49-F238E27FC236}">
              <a16:creationId xmlns:a16="http://schemas.microsoft.com/office/drawing/2014/main" id="{D75CE18D-F89E-4AB5-B346-8D0325A238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4" name="Text Box 87">
          <a:extLst>
            <a:ext uri="{FF2B5EF4-FFF2-40B4-BE49-F238E27FC236}">
              <a16:creationId xmlns:a16="http://schemas.microsoft.com/office/drawing/2014/main" id="{D2782080-7617-4697-9837-6A7B2D01C8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5" name="Text Box 88">
          <a:extLst>
            <a:ext uri="{FF2B5EF4-FFF2-40B4-BE49-F238E27FC236}">
              <a16:creationId xmlns:a16="http://schemas.microsoft.com/office/drawing/2014/main" id="{41F5A5B4-DCD6-47BB-9534-A160C690FC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6" name="Text Box 89">
          <a:extLst>
            <a:ext uri="{FF2B5EF4-FFF2-40B4-BE49-F238E27FC236}">
              <a16:creationId xmlns:a16="http://schemas.microsoft.com/office/drawing/2014/main" id="{04BBB087-C54C-41D2-B524-A97540A2F7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7" name="Text Box 90">
          <a:extLst>
            <a:ext uri="{FF2B5EF4-FFF2-40B4-BE49-F238E27FC236}">
              <a16:creationId xmlns:a16="http://schemas.microsoft.com/office/drawing/2014/main" id="{2D6494B5-A947-4EED-B2A3-A85219DBE7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8" name="Text Box 91">
          <a:extLst>
            <a:ext uri="{FF2B5EF4-FFF2-40B4-BE49-F238E27FC236}">
              <a16:creationId xmlns:a16="http://schemas.microsoft.com/office/drawing/2014/main" id="{4A082AC5-C5A1-4F94-9881-74DB9598D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79" name="Text Box 92">
          <a:extLst>
            <a:ext uri="{FF2B5EF4-FFF2-40B4-BE49-F238E27FC236}">
              <a16:creationId xmlns:a16="http://schemas.microsoft.com/office/drawing/2014/main" id="{BD9517DC-76C5-42B9-9A38-082A1A07F2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0" name="Text Box 26">
          <a:extLst>
            <a:ext uri="{FF2B5EF4-FFF2-40B4-BE49-F238E27FC236}">
              <a16:creationId xmlns:a16="http://schemas.microsoft.com/office/drawing/2014/main" id="{870BBC20-0B9A-4644-91A2-EDBF79AC4B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1" name="Text Box 27">
          <a:extLst>
            <a:ext uri="{FF2B5EF4-FFF2-40B4-BE49-F238E27FC236}">
              <a16:creationId xmlns:a16="http://schemas.microsoft.com/office/drawing/2014/main" id="{0E9177C1-CB65-4EFF-B431-97811C8A81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2" name="Text Box 28">
          <a:extLst>
            <a:ext uri="{FF2B5EF4-FFF2-40B4-BE49-F238E27FC236}">
              <a16:creationId xmlns:a16="http://schemas.microsoft.com/office/drawing/2014/main" id="{C2DE8D97-51AF-4E95-89C9-BC39C9BABC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3" name="Text Box 29">
          <a:extLst>
            <a:ext uri="{FF2B5EF4-FFF2-40B4-BE49-F238E27FC236}">
              <a16:creationId xmlns:a16="http://schemas.microsoft.com/office/drawing/2014/main" id="{4BCEB536-7F74-4A90-A295-99D24010BB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4" name="Text Box 30">
          <a:extLst>
            <a:ext uri="{FF2B5EF4-FFF2-40B4-BE49-F238E27FC236}">
              <a16:creationId xmlns:a16="http://schemas.microsoft.com/office/drawing/2014/main" id="{FE05F545-D678-480D-9AC6-20923AE340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5" name="Text Box 31">
          <a:extLst>
            <a:ext uri="{FF2B5EF4-FFF2-40B4-BE49-F238E27FC236}">
              <a16:creationId xmlns:a16="http://schemas.microsoft.com/office/drawing/2014/main" id="{E5CF6139-A0A3-4BF2-ADF8-EC080B7F66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6" name="Text Box 32">
          <a:extLst>
            <a:ext uri="{FF2B5EF4-FFF2-40B4-BE49-F238E27FC236}">
              <a16:creationId xmlns:a16="http://schemas.microsoft.com/office/drawing/2014/main" id="{379B5063-2671-42AF-8207-FEAF5B6C28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7" name="Text Box 33">
          <a:extLst>
            <a:ext uri="{FF2B5EF4-FFF2-40B4-BE49-F238E27FC236}">
              <a16:creationId xmlns:a16="http://schemas.microsoft.com/office/drawing/2014/main" id="{70E19567-296B-402C-8D77-4EE4222588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8" name="Text Box 34">
          <a:extLst>
            <a:ext uri="{FF2B5EF4-FFF2-40B4-BE49-F238E27FC236}">
              <a16:creationId xmlns:a16="http://schemas.microsoft.com/office/drawing/2014/main" id="{8C407053-31B9-4D84-88E7-A6D047E431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89" name="Text Box 35">
          <a:extLst>
            <a:ext uri="{FF2B5EF4-FFF2-40B4-BE49-F238E27FC236}">
              <a16:creationId xmlns:a16="http://schemas.microsoft.com/office/drawing/2014/main" id="{CA795A63-8EAD-4483-830A-243CC1613D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0" name="Text Box 36">
          <a:extLst>
            <a:ext uri="{FF2B5EF4-FFF2-40B4-BE49-F238E27FC236}">
              <a16:creationId xmlns:a16="http://schemas.microsoft.com/office/drawing/2014/main" id="{293B4667-C11D-423D-9A02-9EFFCF5918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1" name="Text Box 37">
          <a:extLst>
            <a:ext uri="{FF2B5EF4-FFF2-40B4-BE49-F238E27FC236}">
              <a16:creationId xmlns:a16="http://schemas.microsoft.com/office/drawing/2014/main" id="{2664F41B-E24C-412B-93B2-4CD9401919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2" name="Text Box 38">
          <a:extLst>
            <a:ext uri="{FF2B5EF4-FFF2-40B4-BE49-F238E27FC236}">
              <a16:creationId xmlns:a16="http://schemas.microsoft.com/office/drawing/2014/main" id="{094E10D7-25F8-4147-8709-DACBDCF92D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3" name="Text Box 39">
          <a:extLst>
            <a:ext uri="{FF2B5EF4-FFF2-40B4-BE49-F238E27FC236}">
              <a16:creationId xmlns:a16="http://schemas.microsoft.com/office/drawing/2014/main" id="{5655C6A4-3CCF-44A0-A759-953D03284D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4" name="Text Box 40">
          <a:extLst>
            <a:ext uri="{FF2B5EF4-FFF2-40B4-BE49-F238E27FC236}">
              <a16:creationId xmlns:a16="http://schemas.microsoft.com/office/drawing/2014/main" id="{A10D9FD6-875C-42E2-8A02-4685637BF9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5" name="Text Box 41">
          <a:extLst>
            <a:ext uri="{FF2B5EF4-FFF2-40B4-BE49-F238E27FC236}">
              <a16:creationId xmlns:a16="http://schemas.microsoft.com/office/drawing/2014/main" id="{7CBED856-D0FB-40F6-B75C-A4AB575EA7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6" name="Text Box 42">
          <a:extLst>
            <a:ext uri="{FF2B5EF4-FFF2-40B4-BE49-F238E27FC236}">
              <a16:creationId xmlns:a16="http://schemas.microsoft.com/office/drawing/2014/main" id="{6C203EB4-ED74-4A20-A23A-54ED71B0F1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7" name="Text Box 43">
          <a:extLst>
            <a:ext uri="{FF2B5EF4-FFF2-40B4-BE49-F238E27FC236}">
              <a16:creationId xmlns:a16="http://schemas.microsoft.com/office/drawing/2014/main" id="{2D1DDAB6-ACA4-42EC-94D3-1CBE636407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8" name="Text Box 44">
          <a:extLst>
            <a:ext uri="{FF2B5EF4-FFF2-40B4-BE49-F238E27FC236}">
              <a16:creationId xmlns:a16="http://schemas.microsoft.com/office/drawing/2014/main" id="{92A81A14-16F6-47FA-A4E6-69CD3BDD4B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1999" name="Text Box 45">
          <a:extLst>
            <a:ext uri="{FF2B5EF4-FFF2-40B4-BE49-F238E27FC236}">
              <a16:creationId xmlns:a16="http://schemas.microsoft.com/office/drawing/2014/main" id="{D58DD001-AF89-4C1C-B7FC-55EE054F66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0" name="Text Box 46">
          <a:extLst>
            <a:ext uri="{FF2B5EF4-FFF2-40B4-BE49-F238E27FC236}">
              <a16:creationId xmlns:a16="http://schemas.microsoft.com/office/drawing/2014/main" id="{A85200AA-66EA-4E68-BBD1-77B66BC683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1" name="Text Box 47">
          <a:extLst>
            <a:ext uri="{FF2B5EF4-FFF2-40B4-BE49-F238E27FC236}">
              <a16:creationId xmlns:a16="http://schemas.microsoft.com/office/drawing/2014/main" id="{7A5B8DF5-61D9-45B2-9F6D-2EF6A3CD56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2" name="Text Box 49">
          <a:extLst>
            <a:ext uri="{FF2B5EF4-FFF2-40B4-BE49-F238E27FC236}">
              <a16:creationId xmlns:a16="http://schemas.microsoft.com/office/drawing/2014/main" id="{FD60480C-04CC-47C0-B914-EFE729AC08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3" name="Text Box 50">
          <a:extLst>
            <a:ext uri="{FF2B5EF4-FFF2-40B4-BE49-F238E27FC236}">
              <a16:creationId xmlns:a16="http://schemas.microsoft.com/office/drawing/2014/main" id="{FF88F685-5AE5-4C99-86AF-4BE1DD0CA4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4" name="Text Box 51">
          <a:extLst>
            <a:ext uri="{FF2B5EF4-FFF2-40B4-BE49-F238E27FC236}">
              <a16:creationId xmlns:a16="http://schemas.microsoft.com/office/drawing/2014/main" id="{579539E6-FB46-46B2-8026-072135E5EE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5" name="Text Box 52">
          <a:extLst>
            <a:ext uri="{FF2B5EF4-FFF2-40B4-BE49-F238E27FC236}">
              <a16:creationId xmlns:a16="http://schemas.microsoft.com/office/drawing/2014/main" id="{8C194BFB-33FC-4AAE-99F9-6390F7BB7D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6" name="Text Box 53">
          <a:extLst>
            <a:ext uri="{FF2B5EF4-FFF2-40B4-BE49-F238E27FC236}">
              <a16:creationId xmlns:a16="http://schemas.microsoft.com/office/drawing/2014/main" id="{A238692F-663A-437D-9ACD-1F781623CB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7" name="Text Box 54">
          <a:extLst>
            <a:ext uri="{FF2B5EF4-FFF2-40B4-BE49-F238E27FC236}">
              <a16:creationId xmlns:a16="http://schemas.microsoft.com/office/drawing/2014/main" id="{BC726E1A-F2FD-44D5-9867-DA6D401395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8" name="Text Box 55">
          <a:extLst>
            <a:ext uri="{FF2B5EF4-FFF2-40B4-BE49-F238E27FC236}">
              <a16:creationId xmlns:a16="http://schemas.microsoft.com/office/drawing/2014/main" id="{159F56DC-432B-4099-9C8F-BF08AD4697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09" name="Text Box 56">
          <a:extLst>
            <a:ext uri="{FF2B5EF4-FFF2-40B4-BE49-F238E27FC236}">
              <a16:creationId xmlns:a16="http://schemas.microsoft.com/office/drawing/2014/main" id="{77B2BF02-3C85-41D3-9B3D-5F246F5211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0" name="Text Box 57">
          <a:extLst>
            <a:ext uri="{FF2B5EF4-FFF2-40B4-BE49-F238E27FC236}">
              <a16:creationId xmlns:a16="http://schemas.microsoft.com/office/drawing/2014/main" id="{6B546DB0-2249-4587-B8D1-AB1197F59B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1" name="Text Box 58">
          <a:extLst>
            <a:ext uri="{FF2B5EF4-FFF2-40B4-BE49-F238E27FC236}">
              <a16:creationId xmlns:a16="http://schemas.microsoft.com/office/drawing/2014/main" id="{3E0D4FE6-3CC6-4D86-B566-474E01FAD9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2" name="Text Box 59">
          <a:extLst>
            <a:ext uri="{FF2B5EF4-FFF2-40B4-BE49-F238E27FC236}">
              <a16:creationId xmlns:a16="http://schemas.microsoft.com/office/drawing/2014/main" id="{1D00E2C9-D028-4C4D-9916-D5CAF517FF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3" name="Text Box 60">
          <a:extLst>
            <a:ext uri="{FF2B5EF4-FFF2-40B4-BE49-F238E27FC236}">
              <a16:creationId xmlns:a16="http://schemas.microsoft.com/office/drawing/2014/main" id="{ACA58851-F037-43E7-9C7C-9273B6D5FA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4" name="Text Box 61">
          <a:extLst>
            <a:ext uri="{FF2B5EF4-FFF2-40B4-BE49-F238E27FC236}">
              <a16:creationId xmlns:a16="http://schemas.microsoft.com/office/drawing/2014/main" id="{25F2ADD0-98A7-4792-8585-2F25CE3859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5" name="Text Box 62">
          <a:extLst>
            <a:ext uri="{FF2B5EF4-FFF2-40B4-BE49-F238E27FC236}">
              <a16:creationId xmlns:a16="http://schemas.microsoft.com/office/drawing/2014/main" id="{DA59D28A-CCBE-4416-BD33-E5C4A78CCC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6" name="Text Box 63">
          <a:extLst>
            <a:ext uri="{FF2B5EF4-FFF2-40B4-BE49-F238E27FC236}">
              <a16:creationId xmlns:a16="http://schemas.microsoft.com/office/drawing/2014/main" id="{5DBEF680-30D9-4CB0-8F0C-84D269CC33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7" name="Text Box 64">
          <a:extLst>
            <a:ext uri="{FF2B5EF4-FFF2-40B4-BE49-F238E27FC236}">
              <a16:creationId xmlns:a16="http://schemas.microsoft.com/office/drawing/2014/main" id="{B8C1ED36-4FBB-422E-A063-6BD1C8E7FB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8" name="Text Box 65">
          <a:extLst>
            <a:ext uri="{FF2B5EF4-FFF2-40B4-BE49-F238E27FC236}">
              <a16:creationId xmlns:a16="http://schemas.microsoft.com/office/drawing/2014/main" id="{34CEE1E7-4A14-473C-BB48-2561D7C5F1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19" name="Text Box 66">
          <a:extLst>
            <a:ext uri="{FF2B5EF4-FFF2-40B4-BE49-F238E27FC236}">
              <a16:creationId xmlns:a16="http://schemas.microsoft.com/office/drawing/2014/main" id="{94AEBAF4-6637-4977-B087-26FCF7799D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0" name="Text Box 67">
          <a:extLst>
            <a:ext uri="{FF2B5EF4-FFF2-40B4-BE49-F238E27FC236}">
              <a16:creationId xmlns:a16="http://schemas.microsoft.com/office/drawing/2014/main" id="{8A5FD73E-467F-48D3-9755-E28BE54ADF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1" name="Text Box 68">
          <a:extLst>
            <a:ext uri="{FF2B5EF4-FFF2-40B4-BE49-F238E27FC236}">
              <a16:creationId xmlns:a16="http://schemas.microsoft.com/office/drawing/2014/main" id="{95ED5034-DDB8-4475-A74D-441B839483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2" name="Text Box 69">
          <a:extLst>
            <a:ext uri="{FF2B5EF4-FFF2-40B4-BE49-F238E27FC236}">
              <a16:creationId xmlns:a16="http://schemas.microsoft.com/office/drawing/2014/main" id="{31EE9A8B-09A3-45BE-B7FB-152F1D1B45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3" name="Text Box 70">
          <a:extLst>
            <a:ext uri="{FF2B5EF4-FFF2-40B4-BE49-F238E27FC236}">
              <a16:creationId xmlns:a16="http://schemas.microsoft.com/office/drawing/2014/main" id="{E7EE13A4-F408-4E96-A01C-6738F726C2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4" name="Text Box 71">
          <a:extLst>
            <a:ext uri="{FF2B5EF4-FFF2-40B4-BE49-F238E27FC236}">
              <a16:creationId xmlns:a16="http://schemas.microsoft.com/office/drawing/2014/main" id="{FC647EE8-0D2A-4552-9A72-9798FF95A4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5" name="Text Box 72">
          <a:extLst>
            <a:ext uri="{FF2B5EF4-FFF2-40B4-BE49-F238E27FC236}">
              <a16:creationId xmlns:a16="http://schemas.microsoft.com/office/drawing/2014/main" id="{8910206A-0FD5-4B10-BA4C-F664B84996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6" name="Text Box 73">
          <a:extLst>
            <a:ext uri="{FF2B5EF4-FFF2-40B4-BE49-F238E27FC236}">
              <a16:creationId xmlns:a16="http://schemas.microsoft.com/office/drawing/2014/main" id="{44F1A013-00DD-4F3A-9ABF-92CB7CB5CC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7" name="Text Box 74">
          <a:extLst>
            <a:ext uri="{FF2B5EF4-FFF2-40B4-BE49-F238E27FC236}">
              <a16:creationId xmlns:a16="http://schemas.microsoft.com/office/drawing/2014/main" id="{A61E5222-4C88-479F-8002-2066618402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8" name="Text Box 75">
          <a:extLst>
            <a:ext uri="{FF2B5EF4-FFF2-40B4-BE49-F238E27FC236}">
              <a16:creationId xmlns:a16="http://schemas.microsoft.com/office/drawing/2014/main" id="{E8553ECF-7275-4F83-9221-FF9032CCFE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29" name="Text Box 76">
          <a:extLst>
            <a:ext uri="{FF2B5EF4-FFF2-40B4-BE49-F238E27FC236}">
              <a16:creationId xmlns:a16="http://schemas.microsoft.com/office/drawing/2014/main" id="{9BEBA25A-0CE0-41D6-B4B0-8D38608EF5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0" name="Text Box 77">
          <a:extLst>
            <a:ext uri="{FF2B5EF4-FFF2-40B4-BE49-F238E27FC236}">
              <a16:creationId xmlns:a16="http://schemas.microsoft.com/office/drawing/2014/main" id="{E685B4FE-F7B5-4FC1-B45C-6D66CFA9E0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1" name="Text Box 78">
          <a:extLst>
            <a:ext uri="{FF2B5EF4-FFF2-40B4-BE49-F238E27FC236}">
              <a16:creationId xmlns:a16="http://schemas.microsoft.com/office/drawing/2014/main" id="{E19D28CE-6A42-42B3-957A-121FF18406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2" name="Text Box 79">
          <a:extLst>
            <a:ext uri="{FF2B5EF4-FFF2-40B4-BE49-F238E27FC236}">
              <a16:creationId xmlns:a16="http://schemas.microsoft.com/office/drawing/2014/main" id="{57D2DCE7-D4B5-4E01-A34A-B5EDD6F553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3" name="Text Box 80">
          <a:extLst>
            <a:ext uri="{FF2B5EF4-FFF2-40B4-BE49-F238E27FC236}">
              <a16:creationId xmlns:a16="http://schemas.microsoft.com/office/drawing/2014/main" id="{CB38B6B5-690C-4915-821F-0AE0747208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4" name="Text Box 81">
          <a:extLst>
            <a:ext uri="{FF2B5EF4-FFF2-40B4-BE49-F238E27FC236}">
              <a16:creationId xmlns:a16="http://schemas.microsoft.com/office/drawing/2014/main" id="{37693E8C-A04A-4F79-86E6-1171C2ECCD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5" name="Text Box 82">
          <a:extLst>
            <a:ext uri="{FF2B5EF4-FFF2-40B4-BE49-F238E27FC236}">
              <a16:creationId xmlns:a16="http://schemas.microsoft.com/office/drawing/2014/main" id="{2209EC90-2BF1-4D10-8DE6-10EC7F8B9E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6" name="Text Box 83">
          <a:extLst>
            <a:ext uri="{FF2B5EF4-FFF2-40B4-BE49-F238E27FC236}">
              <a16:creationId xmlns:a16="http://schemas.microsoft.com/office/drawing/2014/main" id="{D5A6A85D-1497-4C00-94D6-4AA3F6E46B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7" name="Text Box 84">
          <a:extLst>
            <a:ext uri="{FF2B5EF4-FFF2-40B4-BE49-F238E27FC236}">
              <a16:creationId xmlns:a16="http://schemas.microsoft.com/office/drawing/2014/main" id="{552D7FFB-6276-43B2-A4FA-1A7BA5B4B2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8" name="Text Box 85">
          <a:extLst>
            <a:ext uri="{FF2B5EF4-FFF2-40B4-BE49-F238E27FC236}">
              <a16:creationId xmlns:a16="http://schemas.microsoft.com/office/drawing/2014/main" id="{BD8AB46A-7F30-41C3-9131-9E599676BD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39" name="Text Box 86">
          <a:extLst>
            <a:ext uri="{FF2B5EF4-FFF2-40B4-BE49-F238E27FC236}">
              <a16:creationId xmlns:a16="http://schemas.microsoft.com/office/drawing/2014/main" id="{C8BA68D9-F4CE-4ABB-9DE2-119622633F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0" name="Text Box 87">
          <a:extLst>
            <a:ext uri="{FF2B5EF4-FFF2-40B4-BE49-F238E27FC236}">
              <a16:creationId xmlns:a16="http://schemas.microsoft.com/office/drawing/2014/main" id="{68C52EFE-B8AA-4EC0-AD9E-E6B7609119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1" name="Text Box 88">
          <a:extLst>
            <a:ext uri="{FF2B5EF4-FFF2-40B4-BE49-F238E27FC236}">
              <a16:creationId xmlns:a16="http://schemas.microsoft.com/office/drawing/2014/main" id="{E3E7BC62-DCA0-407A-ADB7-8D54111D11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2" name="Text Box 89">
          <a:extLst>
            <a:ext uri="{FF2B5EF4-FFF2-40B4-BE49-F238E27FC236}">
              <a16:creationId xmlns:a16="http://schemas.microsoft.com/office/drawing/2014/main" id="{EC66784C-F8CE-4E95-AF40-D350D73B8F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3" name="Text Box 90">
          <a:extLst>
            <a:ext uri="{FF2B5EF4-FFF2-40B4-BE49-F238E27FC236}">
              <a16:creationId xmlns:a16="http://schemas.microsoft.com/office/drawing/2014/main" id="{ABB99E43-6F30-4282-88C0-5510E1C570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4" name="Text Box 91">
          <a:extLst>
            <a:ext uri="{FF2B5EF4-FFF2-40B4-BE49-F238E27FC236}">
              <a16:creationId xmlns:a16="http://schemas.microsoft.com/office/drawing/2014/main" id="{80327F6E-CAF8-4299-9880-E9F18CA029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5" name="Text Box 92">
          <a:extLst>
            <a:ext uri="{FF2B5EF4-FFF2-40B4-BE49-F238E27FC236}">
              <a16:creationId xmlns:a16="http://schemas.microsoft.com/office/drawing/2014/main" id="{4372F419-B501-4329-A26C-76E532DCEB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6" name="Text Box 26">
          <a:extLst>
            <a:ext uri="{FF2B5EF4-FFF2-40B4-BE49-F238E27FC236}">
              <a16:creationId xmlns:a16="http://schemas.microsoft.com/office/drawing/2014/main" id="{0319AF45-F59F-4A21-9B81-E1C2B32094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7" name="Text Box 27">
          <a:extLst>
            <a:ext uri="{FF2B5EF4-FFF2-40B4-BE49-F238E27FC236}">
              <a16:creationId xmlns:a16="http://schemas.microsoft.com/office/drawing/2014/main" id="{F3390484-9619-46AE-9B76-607967B4A5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8" name="Text Box 28">
          <a:extLst>
            <a:ext uri="{FF2B5EF4-FFF2-40B4-BE49-F238E27FC236}">
              <a16:creationId xmlns:a16="http://schemas.microsoft.com/office/drawing/2014/main" id="{4A76C1CE-6753-4FFB-AA82-A6E6303D25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49" name="Text Box 29">
          <a:extLst>
            <a:ext uri="{FF2B5EF4-FFF2-40B4-BE49-F238E27FC236}">
              <a16:creationId xmlns:a16="http://schemas.microsoft.com/office/drawing/2014/main" id="{BB5ED479-84FE-4AF0-AE4F-377303F1F0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0" name="Text Box 30">
          <a:extLst>
            <a:ext uri="{FF2B5EF4-FFF2-40B4-BE49-F238E27FC236}">
              <a16:creationId xmlns:a16="http://schemas.microsoft.com/office/drawing/2014/main" id="{E7EEBBC6-4758-41CA-8995-2C8A0AE18B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1" name="Text Box 31">
          <a:extLst>
            <a:ext uri="{FF2B5EF4-FFF2-40B4-BE49-F238E27FC236}">
              <a16:creationId xmlns:a16="http://schemas.microsoft.com/office/drawing/2014/main" id="{A88A8DFA-CCA7-4775-A9E4-B92CDB6F64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2" name="Text Box 32">
          <a:extLst>
            <a:ext uri="{FF2B5EF4-FFF2-40B4-BE49-F238E27FC236}">
              <a16:creationId xmlns:a16="http://schemas.microsoft.com/office/drawing/2014/main" id="{42D61532-B3CE-4809-8914-96BDF080EC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3" name="Text Box 33">
          <a:extLst>
            <a:ext uri="{FF2B5EF4-FFF2-40B4-BE49-F238E27FC236}">
              <a16:creationId xmlns:a16="http://schemas.microsoft.com/office/drawing/2014/main" id="{70F679BB-62DE-4C5D-AFD5-E5D966C5BA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4" name="Text Box 34">
          <a:extLst>
            <a:ext uri="{FF2B5EF4-FFF2-40B4-BE49-F238E27FC236}">
              <a16:creationId xmlns:a16="http://schemas.microsoft.com/office/drawing/2014/main" id="{5B6A7911-24F5-49DA-8369-684B116784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5" name="Text Box 35">
          <a:extLst>
            <a:ext uri="{FF2B5EF4-FFF2-40B4-BE49-F238E27FC236}">
              <a16:creationId xmlns:a16="http://schemas.microsoft.com/office/drawing/2014/main" id="{A24B3CFF-EBA4-44FF-8D9F-2FE4E52687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6" name="Text Box 36">
          <a:extLst>
            <a:ext uri="{FF2B5EF4-FFF2-40B4-BE49-F238E27FC236}">
              <a16:creationId xmlns:a16="http://schemas.microsoft.com/office/drawing/2014/main" id="{E523625F-4733-4E49-872F-32D02A7174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7" name="Text Box 37">
          <a:extLst>
            <a:ext uri="{FF2B5EF4-FFF2-40B4-BE49-F238E27FC236}">
              <a16:creationId xmlns:a16="http://schemas.microsoft.com/office/drawing/2014/main" id="{4FBAFDC4-D9E5-4B7C-B84C-E565C63631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8" name="Text Box 38">
          <a:extLst>
            <a:ext uri="{FF2B5EF4-FFF2-40B4-BE49-F238E27FC236}">
              <a16:creationId xmlns:a16="http://schemas.microsoft.com/office/drawing/2014/main" id="{6ACFB9F9-9A6B-41CF-9020-DF2FDAAE00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59" name="Text Box 39">
          <a:extLst>
            <a:ext uri="{FF2B5EF4-FFF2-40B4-BE49-F238E27FC236}">
              <a16:creationId xmlns:a16="http://schemas.microsoft.com/office/drawing/2014/main" id="{F40D0407-C69C-4251-AF4F-3201A2D0CF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0" name="Text Box 40">
          <a:extLst>
            <a:ext uri="{FF2B5EF4-FFF2-40B4-BE49-F238E27FC236}">
              <a16:creationId xmlns:a16="http://schemas.microsoft.com/office/drawing/2014/main" id="{67348448-CEA8-4B4F-89A3-2B5D1CB148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1" name="Text Box 41">
          <a:extLst>
            <a:ext uri="{FF2B5EF4-FFF2-40B4-BE49-F238E27FC236}">
              <a16:creationId xmlns:a16="http://schemas.microsoft.com/office/drawing/2014/main" id="{71B55706-5153-4A18-9972-DF7306DB0A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2" name="Text Box 42">
          <a:extLst>
            <a:ext uri="{FF2B5EF4-FFF2-40B4-BE49-F238E27FC236}">
              <a16:creationId xmlns:a16="http://schemas.microsoft.com/office/drawing/2014/main" id="{FD247266-63D5-4E3D-8563-DB20E633DE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3" name="Text Box 43">
          <a:extLst>
            <a:ext uri="{FF2B5EF4-FFF2-40B4-BE49-F238E27FC236}">
              <a16:creationId xmlns:a16="http://schemas.microsoft.com/office/drawing/2014/main" id="{2ABE12CD-385F-4C7B-8527-39954BC832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4" name="Text Box 44">
          <a:extLst>
            <a:ext uri="{FF2B5EF4-FFF2-40B4-BE49-F238E27FC236}">
              <a16:creationId xmlns:a16="http://schemas.microsoft.com/office/drawing/2014/main" id="{6D903333-4963-4E55-BD8C-937118A135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5" name="Text Box 45">
          <a:extLst>
            <a:ext uri="{FF2B5EF4-FFF2-40B4-BE49-F238E27FC236}">
              <a16:creationId xmlns:a16="http://schemas.microsoft.com/office/drawing/2014/main" id="{57BF274B-1714-4BF1-9F28-16AA33623E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6" name="Text Box 46">
          <a:extLst>
            <a:ext uri="{FF2B5EF4-FFF2-40B4-BE49-F238E27FC236}">
              <a16:creationId xmlns:a16="http://schemas.microsoft.com/office/drawing/2014/main" id="{68C85BB3-0820-4C92-A27B-A469969D9C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7" name="Text Box 47">
          <a:extLst>
            <a:ext uri="{FF2B5EF4-FFF2-40B4-BE49-F238E27FC236}">
              <a16:creationId xmlns:a16="http://schemas.microsoft.com/office/drawing/2014/main" id="{33ED3A6B-31AA-49C6-887F-51AB594005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8" name="Text Box 49">
          <a:extLst>
            <a:ext uri="{FF2B5EF4-FFF2-40B4-BE49-F238E27FC236}">
              <a16:creationId xmlns:a16="http://schemas.microsoft.com/office/drawing/2014/main" id="{595CE173-FAFC-4B3F-AE43-5EB46C13AD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69" name="Text Box 50">
          <a:extLst>
            <a:ext uri="{FF2B5EF4-FFF2-40B4-BE49-F238E27FC236}">
              <a16:creationId xmlns:a16="http://schemas.microsoft.com/office/drawing/2014/main" id="{318CBBA7-C82C-4F32-80D9-21E3708C24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0" name="Text Box 51">
          <a:extLst>
            <a:ext uri="{FF2B5EF4-FFF2-40B4-BE49-F238E27FC236}">
              <a16:creationId xmlns:a16="http://schemas.microsoft.com/office/drawing/2014/main" id="{468D3199-A9D7-48B5-BC20-6A86DBC19E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1" name="Text Box 52">
          <a:extLst>
            <a:ext uri="{FF2B5EF4-FFF2-40B4-BE49-F238E27FC236}">
              <a16:creationId xmlns:a16="http://schemas.microsoft.com/office/drawing/2014/main" id="{9B0E2BF9-6756-41ED-9F25-4330234024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2" name="Text Box 53">
          <a:extLst>
            <a:ext uri="{FF2B5EF4-FFF2-40B4-BE49-F238E27FC236}">
              <a16:creationId xmlns:a16="http://schemas.microsoft.com/office/drawing/2014/main" id="{68D848A0-4ACB-4434-A910-25172BC22C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3" name="Text Box 54">
          <a:extLst>
            <a:ext uri="{FF2B5EF4-FFF2-40B4-BE49-F238E27FC236}">
              <a16:creationId xmlns:a16="http://schemas.microsoft.com/office/drawing/2014/main" id="{EE19CF80-E065-45C6-B311-52C48E888E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4" name="Text Box 55">
          <a:extLst>
            <a:ext uri="{FF2B5EF4-FFF2-40B4-BE49-F238E27FC236}">
              <a16:creationId xmlns:a16="http://schemas.microsoft.com/office/drawing/2014/main" id="{EA00F46C-2B71-4C64-AC9E-098F205AC6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5" name="Text Box 56">
          <a:extLst>
            <a:ext uri="{FF2B5EF4-FFF2-40B4-BE49-F238E27FC236}">
              <a16:creationId xmlns:a16="http://schemas.microsoft.com/office/drawing/2014/main" id="{D34D02D2-AF22-4AF0-A47C-FFA79381B3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6" name="Text Box 57">
          <a:extLst>
            <a:ext uri="{FF2B5EF4-FFF2-40B4-BE49-F238E27FC236}">
              <a16:creationId xmlns:a16="http://schemas.microsoft.com/office/drawing/2014/main" id="{B2CF64A8-3091-4DDC-844A-3DB93FB73D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7" name="Text Box 58">
          <a:extLst>
            <a:ext uri="{FF2B5EF4-FFF2-40B4-BE49-F238E27FC236}">
              <a16:creationId xmlns:a16="http://schemas.microsoft.com/office/drawing/2014/main" id="{5D02CFBE-3BDF-44EB-B11E-43E1197ED9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8" name="Text Box 59">
          <a:extLst>
            <a:ext uri="{FF2B5EF4-FFF2-40B4-BE49-F238E27FC236}">
              <a16:creationId xmlns:a16="http://schemas.microsoft.com/office/drawing/2014/main" id="{6EC58B1F-33EB-4D3F-B207-6EA4947ABD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79" name="Text Box 60">
          <a:extLst>
            <a:ext uri="{FF2B5EF4-FFF2-40B4-BE49-F238E27FC236}">
              <a16:creationId xmlns:a16="http://schemas.microsoft.com/office/drawing/2014/main" id="{BD62F4F5-D61E-4DE6-A59D-A0887B6820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0" name="Text Box 61">
          <a:extLst>
            <a:ext uri="{FF2B5EF4-FFF2-40B4-BE49-F238E27FC236}">
              <a16:creationId xmlns:a16="http://schemas.microsoft.com/office/drawing/2014/main" id="{2EE42A98-2839-4630-A36A-4A8F9B4938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1" name="Text Box 62">
          <a:extLst>
            <a:ext uri="{FF2B5EF4-FFF2-40B4-BE49-F238E27FC236}">
              <a16:creationId xmlns:a16="http://schemas.microsoft.com/office/drawing/2014/main" id="{EBD5F6BA-CF7A-46EF-BE27-7DCFF7BC82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2" name="Text Box 63">
          <a:extLst>
            <a:ext uri="{FF2B5EF4-FFF2-40B4-BE49-F238E27FC236}">
              <a16:creationId xmlns:a16="http://schemas.microsoft.com/office/drawing/2014/main" id="{2BFC6E2F-3B90-4422-8BD8-688CAB5B9F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3" name="Text Box 64">
          <a:extLst>
            <a:ext uri="{FF2B5EF4-FFF2-40B4-BE49-F238E27FC236}">
              <a16:creationId xmlns:a16="http://schemas.microsoft.com/office/drawing/2014/main" id="{EF598E13-8D44-4827-8B16-A8DFB46038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4" name="Text Box 65">
          <a:extLst>
            <a:ext uri="{FF2B5EF4-FFF2-40B4-BE49-F238E27FC236}">
              <a16:creationId xmlns:a16="http://schemas.microsoft.com/office/drawing/2014/main" id="{0B215BE0-A960-498A-9256-CAE12946F9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5" name="Text Box 66">
          <a:extLst>
            <a:ext uri="{FF2B5EF4-FFF2-40B4-BE49-F238E27FC236}">
              <a16:creationId xmlns:a16="http://schemas.microsoft.com/office/drawing/2014/main" id="{7A725138-2EF8-4F43-918B-BDFED1B204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6" name="Text Box 67">
          <a:extLst>
            <a:ext uri="{FF2B5EF4-FFF2-40B4-BE49-F238E27FC236}">
              <a16:creationId xmlns:a16="http://schemas.microsoft.com/office/drawing/2014/main" id="{90098097-34EF-4379-9AAE-BF8BA3B6F9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7" name="Text Box 68">
          <a:extLst>
            <a:ext uri="{FF2B5EF4-FFF2-40B4-BE49-F238E27FC236}">
              <a16:creationId xmlns:a16="http://schemas.microsoft.com/office/drawing/2014/main" id="{4BC02FB6-9D1F-4067-9EE4-C216B96C95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8" name="Text Box 69">
          <a:extLst>
            <a:ext uri="{FF2B5EF4-FFF2-40B4-BE49-F238E27FC236}">
              <a16:creationId xmlns:a16="http://schemas.microsoft.com/office/drawing/2014/main" id="{230DA67A-E03A-4024-8DB5-96C4FD7BCC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89" name="Text Box 70">
          <a:extLst>
            <a:ext uri="{FF2B5EF4-FFF2-40B4-BE49-F238E27FC236}">
              <a16:creationId xmlns:a16="http://schemas.microsoft.com/office/drawing/2014/main" id="{43A2F08A-0B5D-4C5F-8992-A07611E2FC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0" name="Text Box 71">
          <a:extLst>
            <a:ext uri="{FF2B5EF4-FFF2-40B4-BE49-F238E27FC236}">
              <a16:creationId xmlns:a16="http://schemas.microsoft.com/office/drawing/2014/main" id="{B1D1A0C7-4F01-4FDA-BF10-814E54FFCA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1" name="Text Box 72">
          <a:extLst>
            <a:ext uri="{FF2B5EF4-FFF2-40B4-BE49-F238E27FC236}">
              <a16:creationId xmlns:a16="http://schemas.microsoft.com/office/drawing/2014/main" id="{524CB882-C9D5-41DC-9D35-DE38BAFA36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2" name="Text Box 73">
          <a:extLst>
            <a:ext uri="{FF2B5EF4-FFF2-40B4-BE49-F238E27FC236}">
              <a16:creationId xmlns:a16="http://schemas.microsoft.com/office/drawing/2014/main" id="{ED01C9E5-EE03-4DE6-8E4E-C32AC1A24F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3" name="Text Box 74">
          <a:extLst>
            <a:ext uri="{FF2B5EF4-FFF2-40B4-BE49-F238E27FC236}">
              <a16:creationId xmlns:a16="http://schemas.microsoft.com/office/drawing/2014/main" id="{A7215A56-CD82-42F3-A4B4-A01FDE0AAE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4" name="Text Box 75">
          <a:extLst>
            <a:ext uri="{FF2B5EF4-FFF2-40B4-BE49-F238E27FC236}">
              <a16:creationId xmlns:a16="http://schemas.microsoft.com/office/drawing/2014/main" id="{7A1B51AD-18E7-4516-B5D1-5A3DC4EBD9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5" name="Text Box 76">
          <a:extLst>
            <a:ext uri="{FF2B5EF4-FFF2-40B4-BE49-F238E27FC236}">
              <a16:creationId xmlns:a16="http://schemas.microsoft.com/office/drawing/2014/main" id="{B5BF0D85-1CAE-4FD9-AB1B-01814C04DC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6" name="Text Box 77">
          <a:extLst>
            <a:ext uri="{FF2B5EF4-FFF2-40B4-BE49-F238E27FC236}">
              <a16:creationId xmlns:a16="http://schemas.microsoft.com/office/drawing/2014/main" id="{D290EC48-3493-4C3E-8630-E7CF119EB4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7" name="Text Box 78">
          <a:extLst>
            <a:ext uri="{FF2B5EF4-FFF2-40B4-BE49-F238E27FC236}">
              <a16:creationId xmlns:a16="http://schemas.microsoft.com/office/drawing/2014/main" id="{5CCF6F32-8596-4AB9-91E7-FECC195047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8" name="Text Box 79">
          <a:extLst>
            <a:ext uri="{FF2B5EF4-FFF2-40B4-BE49-F238E27FC236}">
              <a16:creationId xmlns:a16="http://schemas.microsoft.com/office/drawing/2014/main" id="{2DA274A4-2221-43CA-96CD-7B670E8414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099" name="Text Box 80">
          <a:extLst>
            <a:ext uri="{FF2B5EF4-FFF2-40B4-BE49-F238E27FC236}">
              <a16:creationId xmlns:a16="http://schemas.microsoft.com/office/drawing/2014/main" id="{5EE401BE-7518-4DA4-A63B-7054098765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0" name="Text Box 81">
          <a:extLst>
            <a:ext uri="{FF2B5EF4-FFF2-40B4-BE49-F238E27FC236}">
              <a16:creationId xmlns:a16="http://schemas.microsoft.com/office/drawing/2014/main" id="{2D385691-5D2E-493D-B675-055628D4E7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1" name="Text Box 82">
          <a:extLst>
            <a:ext uri="{FF2B5EF4-FFF2-40B4-BE49-F238E27FC236}">
              <a16:creationId xmlns:a16="http://schemas.microsoft.com/office/drawing/2014/main" id="{A821A4A6-F99C-4A11-9C0B-AFC5A81BA6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2" name="Text Box 83">
          <a:extLst>
            <a:ext uri="{FF2B5EF4-FFF2-40B4-BE49-F238E27FC236}">
              <a16:creationId xmlns:a16="http://schemas.microsoft.com/office/drawing/2014/main" id="{8E54BD87-A44F-41B3-9BF8-361BA72168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3" name="Text Box 84">
          <a:extLst>
            <a:ext uri="{FF2B5EF4-FFF2-40B4-BE49-F238E27FC236}">
              <a16:creationId xmlns:a16="http://schemas.microsoft.com/office/drawing/2014/main" id="{28A97905-9A15-414B-8579-BF5E99D0CE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4" name="Text Box 85">
          <a:extLst>
            <a:ext uri="{FF2B5EF4-FFF2-40B4-BE49-F238E27FC236}">
              <a16:creationId xmlns:a16="http://schemas.microsoft.com/office/drawing/2014/main" id="{0B4239AE-EA64-4D87-98A1-42EB7DAD0B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5" name="Text Box 86">
          <a:extLst>
            <a:ext uri="{FF2B5EF4-FFF2-40B4-BE49-F238E27FC236}">
              <a16:creationId xmlns:a16="http://schemas.microsoft.com/office/drawing/2014/main" id="{9F32B757-BC0F-44C4-8BCB-AAFA2B9CB9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6" name="Text Box 87">
          <a:extLst>
            <a:ext uri="{FF2B5EF4-FFF2-40B4-BE49-F238E27FC236}">
              <a16:creationId xmlns:a16="http://schemas.microsoft.com/office/drawing/2014/main" id="{B31EEA2D-8531-4C46-BBBA-903D4ABA78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7" name="Text Box 88">
          <a:extLst>
            <a:ext uri="{FF2B5EF4-FFF2-40B4-BE49-F238E27FC236}">
              <a16:creationId xmlns:a16="http://schemas.microsoft.com/office/drawing/2014/main" id="{C63435F2-959B-4E11-AFF8-DC75CDAF38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8" name="Text Box 89">
          <a:extLst>
            <a:ext uri="{FF2B5EF4-FFF2-40B4-BE49-F238E27FC236}">
              <a16:creationId xmlns:a16="http://schemas.microsoft.com/office/drawing/2014/main" id="{4B27CD71-676F-4560-8121-3447481EED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09" name="Text Box 90">
          <a:extLst>
            <a:ext uri="{FF2B5EF4-FFF2-40B4-BE49-F238E27FC236}">
              <a16:creationId xmlns:a16="http://schemas.microsoft.com/office/drawing/2014/main" id="{5AD6FD3A-BBFB-4B04-8A17-0E83DE5588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0" name="Text Box 91">
          <a:extLst>
            <a:ext uri="{FF2B5EF4-FFF2-40B4-BE49-F238E27FC236}">
              <a16:creationId xmlns:a16="http://schemas.microsoft.com/office/drawing/2014/main" id="{ADDAFF71-D504-4DD6-859D-BA5E02CE18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1" name="Text Box 92">
          <a:extLst>
            <a:ext uri="{FF2B5EF4-FFF2-40B4-BE49-F238E27FC236}">
              <a16:creationId xmlns:a16="http://schemas.microsoft.com/office/drawing/2014/main" id="{7CE9006A-4548-4D41-85B4-A4AFCC1C12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2" name="Text Box 26">
          <a:extLst>
            <a:ext uri="{FF2B5EF4-FFF2-40B4-BE49-F238E27FC236}">
              <a16:creationId xmlns:a16="http://schemas.microsoft.com/office/drawing/2014/main" id="{2CC467F0-CB65-41B3-A7AE-DCBDF31216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3" name="Text Box 27">
          <a:extLst>
            <a:ext uri="{FF2B5EF4-FFF2-40B4-BE49-F238E27FC236}">
              <a16:creationId xmlns:a16="http://schemas.microsoft.com/office/drawing/2014/main" id="{C00D2C60-22C8-4779-8306-87E32E01D8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4" name="Text Box 28">
          <a:extLst>
            <a:ext uri="{FF2B5EF4-FFF2-40B4-BE49-F238E27FC236}">
              <a16:creationId xmlns:a16="http://schemas.microsoft.com/office/drawing/2014/main" id="{D0A676DD-DA20-4F6A-B14B-C05B597AB0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5" name="Text Box 29">
          <a:extLst>
            <a:ext uri="{FF2B5EF4-FFF2-40B4-BE49-F238E27FC236}">
              <a16:creationId xmlns:a16="http://schemas.microsoft.com/office/drawing/2014/main" id="{B5D5930E-4E57-4AC0-B293-B317717297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6" name="Text Box 30">
          <a:extLst>
            <a:ext uri="{FF2B5EF4-FFF2-40B4-BE49-F238E27FC236}">
              <a16:creationId xmlns:a16="http://schemas.microsoft.com/office/drawing/2014/main" id="{4ED903A9-64AA-40AC-B0F0-BEECA0B957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7" name="Text Box 31">
          <a:extLst>
            <a:ext uri="{FF2B5EF4-FFF2-40B4-BE49-F238E27FC236}">
              <a16:creationId xmlns:a16="http://schemas.microsoft.com/office/drawing/2014/main" id="{7BB57FB1-BCF3-4883-B125-47C88035AA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8" name="Text Box 32">
          <a:extLst>
            <a:ext uri="{FF2B5EF4-FFF2-40B4-BE49-F238E27FC236}">
              <a16:creationId xmlns:a16="http://schemas.microsoft.com/office/drawing/2014/main" id="{B261BA5A-CB92-44BA-B8D2-92D4553A13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19" name="Text Box 33">
          <a:extLst>
            <a:ext uri="{FF2B5EF4-FFF2-40B4-BE49-F238E27FC236}">
              <a16:creationId xmlns:a16="http://schemas.microsoft.com/office/drawing/2014/main" id="{42EC43EF-D253-4C51-BDCE-3A706C5405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0" name="Text Box 34">
          <a:extLst>
            <a:ext uri="{FF2B5EF4-FFF2-40B4-BE49-F238E27FC236}">
              <a16:creationId xmlns:a16="http://schemas.microsoft.com/office/drawing/2014/main" id="{40439780-F965-4B31-A502-437A7154C5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1" name="Text Box 35">
          <a:extLst>
            <a:ext uri="{FF2B5EF4-FFF2-40B4-BE49-F238E27FC236}">
              <a16:creationId xmlns:a16="http://schemas.microsoft.com/office/drawing/2014/main" id="{6D6B9DB7-E32F-47CA-9520-C42081C39C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2" name="Text Box 36">
          <a:extLst>
            <a:ext uri="{FF2B5EF4-FFF2-40B4-BE49-F238E27FC236}">
              <a16:creationId xmlns:a16="http://schemas.microsoft.com/office/drawing/2014/main" id="{D6047EC8-6287-4085-A136-738BBBBF66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3" name="Text Box 37">
          <a:extLst>
            <a:ext uri="{FF2B5EF4-FFF2-40B4-BE49-F238E27FC236}">
              <a16:creationId xmlns:a16="http://schemas.microsoft.com/office/drawing/2014/main" id="{A2A74111-CB10-43AF-82B1-02E70D82FD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4" name="Text Box 38">
          <a:extLst>
            <a:ext uri="{FF2B5EF4-FFF2-40B4-BE49-F238E27FC236}">
              <a16:creationId xmlns:a16="http://schemas.microsoft.com/office/drawing/2014/main" id="{03F71A0B-5C8B-4CA2-86B5-A2ECDC12A4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5" name="Text Box 39">
          <a:extLst>
            <a:ext uri="{FF2B5EF4-FFF2-40B4-BE49-F238E27FC236}">
              <a16:creationId xmlns:a16="http://schemas.microsoft.com/office/drawing/2014/main" id="{F72BEAC9-C47E-4890-B6ED-A9B88EE0F9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6" name="Text Box 40">
          <a:extLst>
            <a:ext uri="{FF2B5EF4-FFF2-40B4-BE49-F238E27FC236}">
              <a16:creationId xmlns:a16="http://schemas.microsoft.com/office/drawing/2014/main" id="{A48EB0D4-B090-4486-AA68-4EC3B56CE1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7" name="Text Box 41">
          <a:extLst>
            <a:ext uri="{FF2B5EF4-FFF2-40B4-BE49-F238E27FC236}">
              <a16:creationId xmlns:a16="http://schemas.microsoft.com/office/drawing/2014/main" id="{ECAE253A-6604-430E-B8CE-B95F9A0A19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8" name="Text Box 42">
          <a:extLst>
            <a:ext uri="{FF2B5EF4-FFF2-40B4-BE49-F238E27FC236}">
              <a16:creationId xmlns:a16="http://schemas.microsoft.com/office/drawing/2014/main" id="{215E9F1A-F513-45E5-B72D-F68CCE0450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29" name="Text Box 43">
          <a:extLst>
            <a:ext uri="{FF2B5EF4-FFF2-40B4-BE49-F238E27FC236}">
              <a16:creationId xmlns:a16="http://schemas.microsoft.com/office/drawing/2014/main" id="{2A294EC3-03AB-4A1F-A22D-9245288EDE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0" name="Text Box 44">
          <a:extLst>
            <a:ext uri="{FF2B5EF4-FFF2-40B4-BE49-F238E27FC236}">
              <a16:creationId xmlns:a16="http://schemas.microsoft.com/office/drawing/2014/main" id="{3F76400B-6CF7-4A99-A363-E2C067B83E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1" name="Text Box 45">
          <a:extLst>
            <a:ext uri="{FF2B5EF4-FFF2-40B4-BE49-F238E27FC236}">
              <a16:creationId xmlns:a16="http://schemas.microsoft.com/office/drawing/2014/main" id="{2EB72FCC-660B-4374-8F78-74F14B7DEB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2" name="Text Box 46">
          <a:extLst>
            <a:ext uri="{FF2B5EF4-FFF2-40B4-BE49-F238E27FC236}">
              <a16:creationId xmlns:a16="http://schemas.microsoft.com/office/drawing/2014/main" id="{D1803542-BA2E-400B-92F4-25D94EB262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3" name="Text Box 47">
          <a:extLst>
            <a:ext uri="{FF2B5EF4-FFF2-40B4-BE49-F238E27FC236}">
              <a16:creationId xmlns:a16="http://schemas.microsoft.com/office/drawing/2014/main" id="{8DCB9773-692D-4A40-8D1A-351AAD99D0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4" name="Text Box 49">
          <a:extLst>
            <a:ext uri="{FF2B5EF4-FFF2-40B4-BE49-F238E27FC236}">
              <a16:creationId xmlns:a16="http://schemas.microsoft.com/office/drawing/2014/main" id="{516CFEFD-1DB7-45D8-8012-0D12DAF819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5" name="Text Box 50">
          <a:extLst>
            <a:ext uri="{FF2B5EF4-FFF2-40B4-BE49-F238E27FC236}">
              <a16:creationId xmlns:a16="http://schemas.microsoft.com/office/drawing/2014/main" id="{1E495FEF-4239-4ADF-9EE6-F161B1596A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6" name="Text Box 51">
          <a:extLst>
            <a:ext uri="{FF2B5EF4-FFF2-40B4-BE49-F238E27FC236}">
              <a16:creationId xmlns:a16="http://schemas.microsoft.com/office/drawing/2014/main" id="{FC613DBF-C300-4212-9C12-62523026C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7" name="Text Box 52">
          <a:extLst>
            <a:ext uri="{FF2B5EF4-FFF2-40B4-BE49-F238E27FC236}">
              <a16:creationId xmlns:a16="http://schemas.microsoft.com/office/drawing/2014/main" id="{19CF9D4B-0AA8-4C21-9AEB-000AC73BD5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8" name="Text Box 53">
          <a:extLst>
            <a:ext uri="{FF2B5EF4-FFF2-40B4-BE49-F238E27FC236}">
              <a16:creationId xmlns:a16="http://schemas.microsoft.com/office/drawing/2014/main" id="{FF23CB36-18C3-4CBF-9756-10E359639F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39" name="Text Box 54">
          <a:extLst>
            <a:ext uri="{FF2B5EF4-FFF2-40B4-BE49-F238E27FC236}">
              <a16:creationId xmlns:a16="http://schemas.microsoft.com/office/drawing/2014/main" id="{38EF42D0-16A9-4D98-B383-594FBC4382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0" name="Text Box 55">
          <a:extLst>
            <a:ext uri="{FF2B5EF4-FFF2-40B4-BE49-F238E27FC236}">
              <a16:creationId xmlns:a16="http://schemas.microsoft.com/office/drawing/2014/main" id="{A791FD41-6DA7-4B4E-8FAF-7F51850CA3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1" name="Text Box 56">
          <a:extLst>
            <a:ext uri="{FF2B5EF4-FFF2-40B4-BE49-F238E27FC236}">
              <a16:creationId xmlns:a16="http://schemas.microsoft.com/office/drawing/2014/main" id="{B851E6C7-909B-4F55-89D8-A30A62BDDE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2" name="Text Box 57">
          <a:extLst>
            <a:ext uri="{FF2B5EF4-FFF2-40B4-BE49-F238E27FC236}">
              <a16:creationId xmlns:a16="http://schemas.microsoft.com/office/drawing/2014/main" id="{593D76AC-BF81-495D-9BE7-6F1C518D15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3" name="Text Box 58">
          <a:extLst>
            <a:ext uri="{FF2B5EF4-FFF2-40B4-BE49-F238E27FC236}">
              <a16:creationId xmlns:a16="http://schemas.microsoft.com/office/drawing/2014/main" id="{AF449B3E-F223-4EB6-A5FE-BA99C6B792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4" name="Text Box 59">
          <a:extLst>
            <a:ext uri="{FF2B5EF4-FFF2-40B4-BE49-F238E27FC236}">
              <a16:creationId xmlns:a16="http://schemas.microsoft.com/office/drawing/2014/main" id="{55CA01E4-5D7C-4E52-8688-FFC8C5CCD0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5" name="Text Box 60">
          <a:extLst>
            <a:ext uri="{FF2B5EF4-FFF2-40B4-BE49-F238E27FC236}">
              <a16:creationId xmlns:a16="http://schemas.microsoft.com/office/drawing/2014/main" id="{32E57B72-C481-439B-A64B-2ACB5C36F6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6" name="Text Box 61">
          <a:extLst>
            <a:ext uri="{FF2B5EF4-FFF2-40B4-BE49-F238E27FC236}">
              <a16:creationId xmlns:a16="http://schemas.microsoft.com/office/drawing/2014/main" id="{97F67635-1DA7-4484-856B-85D86E8B75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7" name="Text Box 62">
          <a:extLst>
            <a:ext uri="{FF2B5EF4-FFF2-40B4-BE49-F238E27FC236}">
              <a16:creationId xmlns:a16="http://schemas.microsoft.com/office/drawing/2014/main" id="{35AB07B8-606C-4DB3-ADE7-57F4347336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8" name="Text Box 63">
          <a:extLst>
            <a:ext uri="{FF2B5EF4-FFF2-40B4-BE49-F238E27FC236}">
              <a16:creationId xmlns:a16="http://schemas.microsoft.com/office/drawing/2014/main" id="{E20A10C6-7AAF-46F6-858E-4FC117F0A7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49" name="Text Box 64">
          <a:extLst>
            <a:ext uri="{FF2B5EF4-FFF2-40B4-BE49-F238E27FC236}">
              <a16:creationId xmlns:a16="http://schemas.microsoft.com/office/drawing/2014/main" id="{490E52B8-6A1D-4B08-96E8-333C428ADF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0" name="Text Box 65">
          <a:extLst>
            <a:ext uri="{FF2B5EF4-FFF2-40B4-BE49-F238E27FC236}">
              <a16:creationId xmlns:a16="http://schemas.microsoft.com/office/drawing/2014/main" id="{05E00914-DAAC-4988-8E8D-1AA8CA5A5F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1" name="Text Box 66">
          <a:extLst>
            <a:ext uri="{FF2B5EF4-FFF2-40B4-BE49-F238E27FC236}">
              <a16:creationId xmlns:a16="http://schemas.microsoft.com/office/drawing/2014/main" id="{A9D649DC-52CC-4B9F-A274-175122874B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2" name="Text Box 67">
          <a:extLst>
            <a:ext uri="{FF2B5EF4-FFF2-40B4-BE49-F238E27FC236}">
              <a16:creationId xmlns:a16="http://schemas.microsoft.com/office/drawing/2014/main" id="{EB26E948-BD38-414A-969A-79EF7432BB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3" name="Text Box 68">
          <a:extLst>
            <a:ext uri="{FF2B5EF4-FFF2-40B4-BE49-F238E27FC236}">
              <a16:creationId xmlns:a16="http://schemas.microsoft.com/office/drawing/2014/main" id="{C25846F0-327E-486C-AD8B-F4C35FAB30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4" name="Text Box 69">
          <a:extLst>
            <a:ext uri="{FF2B5EF4-FFF2-40B4-BE49-F238E27FC236}">
              <a16:creationId xmlns:a16="http://schemas.microsoft.com/office/drawing/2014/main" id="{6A206E13-2069-45A9-8299-8544AC0950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5" name="Text Box 70">
          <a:extLst>
            <a:ext uri="{FF2B5EF4-FFF2-40B4-BE49-F238E27FC236}">
              <a16:creationId xmlns:a16="http://schemas.microsoft.com/office/drawing/2014/main" id="{FB07BC56-DC33-423C-B315-B69AB1D59F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6" name="Text Box 71">
          <a:extLst>
            <a:ext uri="{FF2B5EF4-FFF2-40B4-BE49-F238E27FC236}">
              <a16:creationId xmlns:a16="http://schemas.microsoft.com/office/drawing/2014/main" id="{86FBAF51-0ED2-4516-AA9E-9497BA7588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7" name="Text Box 72">
          <a:extLst>
            <a:ext uri="{FF2B5EF4-FFF2-40B4-BE49-F238E27FC236}">
              <a16:creationId xmlns:a16="http://schemas.microsoft.com/office/drawing/2014/main" id="{3F46A15B-3D4D-4FB8-8E3A-823BB6FCC4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8" name="Text Box 73">
          <a:extLst>
            <a:ext uri="{FF2B5EF4-FFF2-40B4-BE49-F238E27FC236}">
              <a16:creationId xmlns:a16="http://schemas.microsoft.com/office/drawing/2014/main" id="{B9D9B9E1-9834-4C43-A477-D29A10711D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59" name="Text Box 74">
          <a:extLst>
            <a:ext uri="{FF2B5EF4-FFF2-40B4-BE49-F238E27FC236}">
              <a16:creationId xmlns:a16="http://schemas.microsoft.com/office/drawing/2014/main" id="{AD87F16E-4016-4B66-BBD9-64A6553FBD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0" name="Text Box 75">
          <a:extLst>
            <a:ext uri="{FF2B5EF4-FFF2-40B4-BE49-F238E27FC236}">
              <a16:creationId xmlns:a16="http://schemas.microsoft.com/office/drawing/2014/main" id="{E06A4AD2-2397-4644-97E9-33008F97FF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1" name="Text Box 76">
          <a:extLst>
            <a:ext uri="{FF2B5EF4-FFF2-40B4-BE49-F238E27FC236}">
              <a16:creationId xmlns:a16="http://schemas.microsoft.com/office/drawing/2014/main" id="{FFC8D8C7-1BBD-4F0C-8828-396E5EF627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2" name="Text Box 77">
          <a:extLst>
            <a:ext uri="{FF2B5EF4-FFF2-40B4-BE49-F238E27FC236}">
              <a16:creationId xmlns:a16="http://schemas.microsoft.com/office/drawing/2014/main" id="{F650D097-45F7-4D3B-83D4-119E67518D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3" name="Text Box 78">
          <a:extLst>
            <a:ext uri="{FF2B5EF4-FFF2-40B4-BE49-F238E27FC236}">
              <a16:creationId xmlns:a16="http://schemas.microsoft.com/office/drawing/2014/main" id="{4B99879C-5CF7-4144-BEC2-4151464504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4" name="Text Box 79">
          <a:extLst>
            <a:ext uri="{FF2B5EF4-FFF2-40B4-BE49-F238E27FC236}">
              <a16:creationId xmlns:a16="http://schemas.microsoft.com/office/drawing/2014/main" id="{5F347E08-9315-4915-AF12-CEFFE510ED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5" name="Text Box 80">
          <a:extLst>
            <a:ext uri="{FF2B5EF4-FFF2-40B4-BE49-F238E27FC236}">
              <a16:creationId xmlns:a16="http://schemas.microsoft.com/office/drawing/2014/main" id="{2646F198-E174-496B-B298-17D96E8CD2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6" name="Text Box 81">
          <a:extLst>
            <a:ext uri="{FF2B5EF4-FFF2-40B4-BE49-F238E27FC236}">
              <a16:creationId xmlns:a16="http://schemas.microsoft.com/office/drawing/2014/main" id="{A4B0CE9C-F0DF-48D8-9A00-320FAED274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7" name="Text Box 82">
          <a:extLst>
            <a:ext uri="{FF2B5EF4-FFF2-40B4-BE49-F238E27FC236}">
              <a16:creationId xmlns:a16="http://schemas.microsoft.com/office/drawing/2014/main" id="{AFA23501-68EC-4552-A5FD-5B56FEB900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8" name="Text Box 83">
          <a:extLst>
            <a:ext uri="{FF2B5EF4-FFF2-40B4-BE49-F238E27FC236}">
              <a16:creationId xmlns:a16="http://schemas.microsoft.com/office/drawing/2014/main" id="{AFA90682-6383-45EF-84BC-8DC9C93A95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69" name="Text Box 84">
          <a:extLst>
            <a:ext uri="{FF2B5EF4-FFF2-40B4-BE49-F238E27FC236}">
              <a16:creationId xmlns:a16="http://schemas.microsoft.com/office/drawing/2014/main" id="{A9C16155-0765-4F50-9505-330A9A289D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0" name="Text Box 85">
          <a:extLst>
            <a:ext uri="{FF2B5EF4-FFF2-40B4-BE49-F238E27FC236}">
              <a16:creationId xmlns:a16="http://schemas.microsoft.com/office/drawing/2014/main" id="{A9A04698-730F-4747-9529-A1EDD8DD00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1" name="Text Box 86">
          <a:extLst>
            <a:ext uri="{FF2B5EF4-FFF2-40B4-BE49-F238E27FC236}">
              <a16:creationId xmlns:a16="http://schemas.microsoft.com/office/drawing/2014/main" id="{5DA105AE-65D8-4AC6-8482-2FBEE946AA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2" name="Text Box 87">
          <a:extLst>
            <a:ext uri="{FF2B5EF4-FFF2-40B4-BE49-F238E27FC236}">
              <a16:creationId xmlns:a16="http://schemas.microsoft.com/office/drawing/2014/main" id="{A1867539-3F15-459D-8139-0AB4372C17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3" name="Text Box 88">
          <a:extLst>
            <a:ext uri="{FF2B5EF4-FFF2-40B4-BE49-F238E27FC236}">
              <a16:creationId xmlns:a16="http://schemas.microsoft.com/office/drawing/2014/main" id="{6CC694EB-9C85-49FB-9A8D-CC68A6C3E0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4" name="Text Box 89">
          <a:extLst>
            <a:ext uri="{FF2B5EF4-FFF2-40B4-BE49-F238E27FC236}">
              <a16:creationId xmlns:a16="http://schemas.microsoft.com/office/drawing/2014/main" id="{2D53376D-9019-46DE-878B-C872286778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5" name="Text Box 90">
          <a:extLst>
            <a:ext uri="{FF2B5EF4-FFF2-40B4-BE49-F238E27FC236}">
              <a16:creationId xmlns:a16="http://schemas.microsoft.com/office/drawing/2014/main" id="{36336C6E-FE91-4ECB-AAD5-329E84A69B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6" name="Text Box 91">
          <a:extLst>
            <a:ext uri="{FF2B5EF4-FFF2-40B4-BE49-F238E27FC236}">
              <a16:creationId xmlns:a16="http://schemas.microsoft.com/office/drawing/2014/main" id="{2FC04394-8C3A-46EB-9C52-01BEDFE5F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7" name="Text Box 92">
          <a:extLst>
            <a:ext uri="{FF2B5EF4-FFF2-40B4-BE49-F238E27FC236}">
              <a16:creationId xmlns:a16="http://schemas.microsoft.com/office/drawing/2014/main" id="{87702E8A-9DE9-49E0-A07B-AA8FBC590F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8" name="Text Box 26">
          <a:extLst>
            <a:ext uri="{FF2B5EF4-FFF2-40B4-BE49-F238E27FC236}">
              <a16:creationId xmlns:a16="http://schemas.microsoft.com/office/drawing/2014/main" id="{CD4D9092-4AB9-44A3-8A38-E58C876603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79" name="Text Box 27">
          <a:extLst>
            <a:ext uri="{FF2B5EF4-FFF2-40B4-BE49-F238E27FC236}">
              <a16:creationId xmlns:a16="http://schemas.microsoft.com/office/drawing/2014/main" id="{FFBB4B36-3309-4AE4-89D8-29927C3A72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0" name="Text Box 28">
          <a:extLst>
            <a:ext uri="{FF2B5EF4-FFF2-40B4-BE49-F238E27FC236}">
              <a16:creationId xmlns:a16="http://schemas.microsoft.com/office/drawing/2014/main" id="{99DD8784-0BA5-47F3-BBE5-89731256C2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1" name="Text Box 29">
          <a:extLst>
            <a:ext uri="{FF2B5EF4-FFF2-40B4-BE49-F238E27FC236}">
              <a16:creationId xmlns:a16="http://schemas.microsoft.com/office/drawing/2014/main" id="{9F21AD32-41D9-47F7-9310-1F5F66D885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2" name="Text Box 30">
          <a:extLst>
            <a:ext uri="{FF2B5EF4-FFF2-40B4-BE49-F238E27FC236}">
              <a16:creationId xmlns:a16="http://schemas.microsoft.com/office/drawing/2014/main" id="{7C29432D-84EE-4C62-A9EE-FDDA164C78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3" name="Text Box 31">
          <a:extLst>
            <a:ext uri="{FF2B5EF4-FFF2-40B4-BE49-F238E27FC236}">
              <a16:creationId xmlns:a16="http://schemas.microsoft.com/office/drawing/2014/main" id="{C4EAAEF6-F280-4D4A-A827-FD57259D83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4" name="Text Box 32">
          <a:extLst>
            <a:ext uri="{FF2B5EF4-FFF2-40B4-BE49-F238E27FC236}">
              <a16:creationId xmlns:a16="http://schemas.microsoft.com/office/drawing/2014/main" id="{0B725C8F-8272-4F34-9D60-7FD3FD7133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5" name="Text Box 33">
          <a:extLst>
            <a:ext uri="{FF2B5EF4-FFF2-40B4-BE49-F238E27FC236}">
              <a16:creationId xmlns:a16="http://schemas.microsoft.com/office/drawing/2014/main" id="{24F56409-51C3-4A14-A70A-71E2BBB241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6" name="Text Box 34">
          <a:extLst>
            <a:ext uri="{FF2B5EF4-FFF2-40B4-BE49-F238E27FC236}">
              <a16:creationId xmlns:a16="http://schemas.microsoft.com/office/drawing/2014/main" id="{F59C9D24-F261-49DE-BE6D-CB96CAD146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7" name="Text Box 35">
          <a:extLst>
            <a:ext uri="{FF2B5EF4-FFF2-40B4-BE49-F238E27FC236}">
              <a16:creationId xmlns:a16="http://schemas.microsoft.com/office/drawing/2014/main" id="{1D012D37-29A1-4DC4-B4E7-B0E90C5393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8" name="Text Box 36">
          <a:extLst>
            <a:ext uri="{FF2B5EF4-FFF2-40B4-BE49-F238E27FC236}">
              <a16:creationId xmlns:a16="http://schemas.microsoft.com/office/drawing/2014/main" id="{18E00978-8045-4CA5-86E0-9A4EC0E4E4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89" name="Text Box 37">
          <a:extLst>
            <a:ext uri="{FF2B5EF4-FFF2-40B4-BE49-F238E27FC236}">
              <a16:creationId xmlns:a16="http://schemas.microsoft.com/office/drawing/2014/main" id="{54A56AB0-46A7-4A80-81C4-C94B60830A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0" name="Text Box 38">
          <a:extLst>
            <a:ext uri="{FF2B5EF4-FFF2-40B4-BE49-F238E27FC236}">
              <a16:creationId xmlns:a16="http://schemas.microsoft.com/office/drawing/2014/main" id="{245998F9-6D9B-4091-AEEA-FA5414912E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1" name="Text Box 39">
          <a:extLst>
            <a:ext uri="{FF2B5EF4-FFF2-40B4-BE49-F238E27FC236}">
              <a16:creationId xmlns:a16="http://schemas.microsoft.com/office/drawing/2014/main" id="{35F7644B-B8AC-4287-B364-818CE7B00E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2" name="Text Box 40">
          <a:extLst>
            <a:ext uri="{FF2B5EF4-FFF2-40B4-BE49-F238E27FC236}">
              <a16:creationId xmlns:a16="http://schemas.microsoft.com/office/drawing/2014/main" id="{F8E2449C-70B5-4DBE-8B79-1FE1A60877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3" name="Text Box 41">
          <a:extLst>
            <a:ext uri="{FF2B5EF4-FFF2-40B4-BE49-F238E27FC236}">
              <a16:creationId xmlns:a16="http://schemas.microsoft.com/office/drawing/2014/main" id="{39B5F662-BEDA-49D7-889F-931BCE6218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4" name="Text Box 42">
          <a:extLst>
            <a:ext uri="{FF2B5EF4-FFF2-40B4-BE49-F238E27FC236}">
              <a16:creationId xmlns:a16="http://schemas.microsoft.com/office/drawing/2014/main" id="{78B8197A-FFC2-49EF-B7C3-93B3A75D15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5" name="Text Box 43">
          <a:extLst>
            <a:ext uri="{FF2B5EF4-FFF2-40B4-BE49-F238E27FC236}">
              <a16:creationId xmlns:a16="http://schemas.microsoft.com/office/drawing/2014/main" id="{71BDCB10-86B2-4B2B-8542-935DE6D6D3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6" name="Text Box 44">
          <a:extLst>
            <a:ext uri="{FF2B5EF4-FFF2-40B4-BE49-F238E27FC236}">
              <a16:creationId xmlns:a16="http://schemas.microsoft.com/office/drawing/2014/main" id="{BFE4D413-A8D1-4ED7-8BC6-CEE0C8DFA4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7" name="Text Box 45">
          <a:extLst>
            <a:ext uri="{FF2B5EF4-FFF2-40B4-BE49-F238E27FC236}">
              <a16:creationId xmlns:a16="http://schemas.microsoft.com/office/drawing/2014/main" id="{1AB7A1C2-04ED-44BA-8EE5-D561120C49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8" name="Text Box 46">
          <a:extLst>
            <a:ext uri="{FF2B5EF4-FFF2-40B4-BE49-F238E27FC236}">
              <a16:creationId xmlns:a16="http://schemas.microsoft.com/office/drawing/2014/main" id="{27D5E27E-3317-4654-B5F1-5E496996C5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199" name="Text Box 47">
          <a:extLst>
            <a:ext uri="{FF2B5EF4-FFF2-40B4-BE49-F238E27FC236}">
              <a16:creationId xmlns:a16="http://schemas.microsoft.com/office/drawing/2014/main" id="{3ED8F8BB-F040-4743-A585-4BDF0D0FB5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0" name="Text Box 49">
          <a:extLst>
            <a:ext uri="{FF2B5EF4-FFF2-40B4-BE49-F238E27FC236}">
              <a16:creationId xmlns:a16="http://schemas.microsoft.com/office/drawing/2014/main" id="{8EBF88E5-64F9-46F1-B211-FCD32EAE35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1" name="Text Box 50">
          <a:extLst>
            <a:ext uri="{FF2B5EF4-FFF2-40B4-BE49-F238E27FC236}">
              <a16:creationId xmlns:a16="http://schemas.microsoft.com/office/drawing/2014/main" id="{2C3D2525-948F-4936-A561-33715BA528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2" name="Text Box 51">
          <a:extLst>
            <a:ext uri="{FF2B5EF4-FFF2-40B4-BE49-F238E27FC236}">
              <a16:creationId xmlns:a16="http://schemas.microsoft.com/office/drawing/2014/main" id="{99CD80D1-912A-4F6C-8EC9-1C4D9786A1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3" name="Text Box 52">
          <a:extLst>
            <a:ext uri="{FF2B5EF4-FFF2-40B4-BE49-F238E27FC236}">
              <a16:creationId xmlns:a16="http://schemas.microsoft.com/office/drawing/2014/main" id="{68478233-2A5F-48ED-9D0B-51BC38C565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4" name="Text Box 53">
          <a:extLst>
            <a:ext uri="{FF2B5EF4-FFF2-40B4-BE49-F238E27FC236}">
              <a16:creationId xmlns:a16="http://schemas.microsoft.com/office/drawing/2014/main" id="{A5A7CB5A-FC95-4C6E-9561-2BEA77CB12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5" name="Text Box 54">
          <a:extLst>
            <a:ext uri="{FF2B5EF4-FFF2-40B4-BE49-F238E27FC236}">
              <a16:creationId xmlns:a16="http://schemas.microsoft.com/office/drawing/2014/main" id="{ED4CA83F-F638-40BF-99C6-E17A8B9C54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6" name="Text Box 55">
          <a:extLst>
            <a:ext uri="{FF2B5EF4-FFF2-40B4-BE49-F238E27FC236}">
              <a16:creationId xmlns:a16="http://schemas.microsoft.com/office/drawing/2014/main" id="{CE7133E0-784D-4340-AFBB-5E68FFEA12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7" name="Text Box 56">
          <a:extLst>
            <a:ext uri="{FF2B5EF4-FFF2-40B4-BE49-F238E27FC236}">
              <a16:creationId xmlns:a16="http://schemas.microsoft.com/office/drawing/2014/main" id="{BEB24BD7-3B8E-4A9F-BCD2-9C902318AC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8" name="Text Box 57">
          <a:extLst>
            <a:ext uri="{FF2B5EF4-FFF2-40B4-BE49-F238E27FC236}">
              <a16:creationId xmlns:a16="http://schemas.microsoft.com/office/drawing/2014/main" id="{E3C13DD2-B4B5-43CF-9D4F-92DE130A65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09" name="Text Box 58">
          <a:extLst>
            <a:ext uri="{FF2B5EF4-FFF2-40B4-BE49-F238E27FC236}">
              <a16:creationId xmlns:a16="http://schemas.microsoft.com/office/drawing/2014/main" id="{48135643-2B80-4A67-BE83-C826844F57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0" name="Text Box 59">
          <a:extLst>
            <a:ext uri="{FF2B5EF4-FFF2-40B4-BE49-F238E27FC236}">
              <a16:creationId xmlns:a16="http://schemas.microsoft.com/office/drawing/2014/main" id="{A6995394-EA7C-4E51-9586-F0CC74198C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1" name="Text Box 60">
          <a:extLst>
            <a:ext uri="{FF2B5EF4-FFF2-40B4-BE49-F238E27FC236}">
              <a16:creationId xmlns:a16="http://schemas.microsoft.com/office/drawing/2014/main" id="{9C768312-9631-43D7-85A9-BCB9C1AD94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2" name="Text Box 61">
          <a:extLst>
            <a:ext uri="{FF2B5EF4-FFF2-40B4-BE49-F238E27FC236}">
              <a16:creationId xmlns:a16="http://schemas.microsoft.com/office/drawing/2014/main" id="{6732FCDE-09DD-42B7-A18B-1EA3897C07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3" name="Text Box 62">
          <a:extLst>
            <a:ext uri="{FF2B5EF4-FFF2-40B4-BE49-F238E27FC236}">
              <a16:creationId xmlns:a16="http://schemas.microsoft.com/office/drawing/2014/main" id="{7395FEE4-E3AB-44EB-A39F-EFD06C8B88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4" name="Text Box 63">
          <a:extLst>
            <a:ext uri="{FF2B5EF4-FFF2-40B4-BE49-F238E27FC236}">
              <a16:creationId xmlns:a16="http://schemas.microsoft.com/office/drawing/2014/main" id="{FD37DB09-B09F-4907-A8B3-F7177C5A98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5" name="Text Box 64">
          <a:extLst>
            <a:ext uri="{FF2B5EF4-FFF2-40B4-BE49-F238E27FC236}">
              <a16:creationId xmlns:a16="http://schemas.microsoft.com/office/drawing/2014/main" id="{8F9185C0-B2AB-46D7-BA96-7C9128CB22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6" name="Text Box 65">
          <a:extLst>
            <a:ext uri="{FF2B5EF4-FFF2-40B4-BE49-F238E27FC236}">
              <a16:creationId xmlns:a16="http://schemas.microsoft.com/office/drawing/2014/main" id="{48561D75-EAE4-4AEB-96AA-39D82303B9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7" name="Text Box 66">
          <a:extLst>
            <a:ext uri="{FF2B5EF4-FFF2-40B4-BE49-F238E27FC236}">
              <a16:creationId xmlns:a16="http://schemas.microsoft.com/office/drawing/2014/main" id="{A14B1C0B-C22A-41AB-9011-9665DA91AD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8" name="Text Box 67">
          <a:extLst>
            <a:ext uri="{FF2B5EF4-FFF2-40B4-BE49-F238E27FC236}">
              <a16:creationId xmlns:a16="http://schemas.microsoft.com/office/drawing/2014/main" id="{9C226D60-AAF5-4A1C-BB6F-8D180A1685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19" name="Text Box 68">
          <a:extLst>
            <a:ext uri="{FF2B5EF4-FFF2-40B4-BE49-F238E27FC236}">
              <a16:creationId xmlns:a16="http://schemas.microsoft.com/office/drawing/2014/main" id="{3A6CBDD0-6A57-4A79-925F-5DD3C0220B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0" name="Text Box 69">
          <a:extLst>
            <a:ext uri="{FF2B5EF4-FFF2-40B4-BE49-F238E27FC236}">
              <a16:creationId xmlns:a16="http://schemas.microsoft.com/office/drawing/2014/main" id="{4A91F697-5239-4C49-B4D0-1A13944200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1" name="Text Box 70">
          <a:extLst>
            <a:ext uri="{FF2B5EF4-FFF2-40B4-BE49-F238E27FC236}">
              <a16:creationId xmlns:a16="http://schemas.microsoft.com/office/drawing/2014/main" id="{2D51340E-1CA9-4794-9EC7-FC9BFABFB5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2" name="Text Box 71">
          <a:extLst>
            <a:ext uri="{FF2B5EF4-FFF2-40B4-BE49-F238E27FC236}">
              <a16:creationId xmlns:a16="http://schemas.microsoft.com/office/drawing/2014/main" id="{13A7B9FF-161D-4661-BF11-52FBE1D15F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3" name="Text Box 72">
          <a:extLst>
            <a:ext uri="{FF2B5EF4-FFF2-40B4-BE49-F238E27FC236}">
              <a16:creationId xmlns:a16="http://schemas.microsoft.com/office/drawing/2014/main" id="{B73C6C14-9E0C-44CB-860F-1B8DCC07BC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4" name="Text Box 73">
          <a:extLst>
            <a:ext uri="{FF2B5EF4-FFF2-40B4-BE49-F238E27FC236}">
              <a16:creationId xmlns:a16="http://schemas.microsoft.com/office/drawing/2014/main" id="{AF7D7926-F2DF-4AAF-809F-4030BB571C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5" name="Text Box 74">
          <a:extLst>
            <a:ext uri="{FF2B5EF4-FFF2-40B4-BE49-F238E27FC236}">
              <a16:creationId xmlns:a16="http://schemas.microsoft.com/office/drawing/2014/main" id="{78AE9BAE-4DB3-48BE-B8F5-BB7AE9B348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6" name="Text Box 75">
          <a:extLst>
            <a:ext uri="{FF2B5EF4-FFF2-40B4-BE49-F238E27FC236}">
              <a16:creationId xmlns:a16="http://schemas.microsoft.com/office/drawing/2014/main" id="{90D54B75-DF3E-44E6-B515-F1A27B23D0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7" name="Text Box 76">
          <a:extLst>
            <a:ext uri="{FF2B5EF4-FFF2-40B4-BE49-F238E27FC236}">
              <a16:creationId xmlns:a16="http://schemas.microsoft.com/office/drawing/2014/main" id="{258743F4-5AC7-4724-8BE6-A81E543028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8" name="Text Box 77">
          <a:extLst>
            <a:ext uri="{FF2B5EF4-FFF2-40B4-BE49-F238E27FC236}">
              <a16:creationId xmlns:a16="http://schemas.microsoft.com/office/drawing/2014/main" id="{FC5CCF9A-2740-4554-9688-01FBF75F72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29" name="Text Box 78">
          <a:extLst>
            <a:ext uri="{FF2B5EF4-FFF2-40B4-BE49-F238E27FC236}">
              <a16:creationId xmlns:a16="http://schemas.microsoft.com/office/drawing/2014/main" id="{D642B7A6-B522-4D72-BFF0-6555E9CBE3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0" name="Text Box 79">
          <a:extLst>
            <a:ext uri="{FF2B5EF4-FFF2-40B4-BE49-F238E27FC236}">
              <a16:creationId xmlns:a16="http://schemas.microsoft.com/office/drawing/2014/main" id="{600A090B-0318-4495-82AB-90BFEF214C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1" name="Text Box 80">
          <a:extLst>
            <a:ext uri="{FF2B5EF4-FFF2-40B4-BE49-F238E27FC236}">
              <a16:creationId xmlns:a16="http://schemas.microsoft.com/office/drawing/2014/main" id="{80568EF3-7A2F-4FE6-B4DA-2B2BD8658B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2" name="Text Box 81">
          <a:extLst>
            <a:ext uri="{FF2B5EF4-FFF2-40B4-BE49-F238E27FC236}">
              <a16:creationId xmlns:a16="http://schemas.microsoft.com/office/drawing/2014/main" id="{07256A33-3BDE-43A1-A329-7A965571BF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3" name="Text Box 82">
          <a:extLst>
            <a:ext uri="{FF2B5EF4-FFF2-40B4-BE49-F238E27FC236}">
              <a16:creationId xmlns:a16="http://schemas.microsoft.com/office/drawing/2014/main" id="{A01F5A26-F5E8-46A4-AD03-CD71E9720C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4" name="Text Box 83">
          <a:extLst>
            <a:ext uri="{FF2B5EF4-FFF2-40B4-BE49-F238E27FC236}">
              <a16:creationId xmlns:a16="http://schemas.microsoft.com/office/drawing/2014/main" id="{6D981528-24F8-4478-99BD-035D593E1A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5" name="Text Box 84">
          <a:extLst>
            <a:ext uri="{FF2B5EF4-FFF2-40B4-BE49-F238E27FC236}">
              <a16:creationId xmlns:a16="http://schemas.microsoft.com/office/drawing/2014/main" id="{2BB895E2-233E-4A04-9B58-773EBF674C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6" name="Text Box 85">
          <a:extLst>
            <a:ext uri="{FF2B5EF4-FFF2-40B4-BE49-F238E27FC236}">
              <a16:creationId xmlns:a16="http://schemas.microsoft.com/office/drawing/2014/main" id="{8F2659C2-85AD-466E-BAA9-E973336638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7" name="Text Box 86">
          <a:extLst>
            <a:ext uri="{FF2B5EF4-FFF2-40B4-BE49-F238E27FC236}">
              <a16:creationId xmlns:a16="http://schemas.microsoft.com/office/drawing/2014/main" id="{2DF7ED35-C71A-4A4F-8D76-12CBB68C51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8" name="Text Box 87">
          <a:extLst>
            <a:ext uri="{FF2B5EF4-FFF2-40B4-BE49-F238E27FC236}">
              <a16:creationId xmlns:a16="http://schemas.microsoft.com/office/drawing/2014/main" id="{71562639-8C2F-44E4-B883-A5A577FE20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39" name="Text Box 88">
          <a:extLst>
            <a:ext uri="{FF2B5EF4-FFF2-40B4-BE49-F238E27FC236}">
              <a16:creationId xmlns:a16="http://schemas.microsoft.com/office/drawing/2014/main" id="{CA1D9814-73AB-4FA4-BBA2-58640910CD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0" name="Text Box 89">
          <a:extLst>
            <a:ext uri="{FF2B5EF4-FFF2-40B4-BE49-F238E27FC236}">
              <a16:creationId xmlns:a16="http://schemas.microsoft.com/office/drawing/2014/main" id="{F5D0CF0B-422D-4D3E-9B1E-9BE14600FB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1" name="Text Box 90">
          <a:extLst>
            <a:ext uri="{FF2B5EF4-FFF2-40B4-BE49-F238E27FC236}">
              <a16:creationId xmlns:a16="http://schemas.microsoft.com/office/drawing/2014/main" id="{EBB535E7-D9E9-4C04-B34B-7FE6EE1B6F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2" name="Text Box 91">
          <a:extLst>
            <a:ext uri="{FF2B5EF4-FFF2-40B4-BE49-F238E27FC236}">
              <a16:creationId xmlns:a16="http://schemas.microsoft.com/office/drawing/2014/main" id="{BA3C3344-3A45-4CE8-A1D8-D42525C6BD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3" name="Text Box 92">
          <a:extLst>
            <a:ext uri="{FF2B5EF4-FFF2-40B4-BE49-F238E27FC236}">
              <a16:creationId xmlns:a16="http://schemas.microsoft.com/office/drawing/2014/main" id="{404E3761-F262-445C-9D9C-0640BD8817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4" name="Text Box 26">
          <a:extLst>
            <a:ext uri="{FF2B5EF4-FFF2-40B4-BE49-F238E27FC236}">
              <a16:creationId xmlns:a16="http://schemas.microsoft.com/office/drawing/2014/main" id="{89069C17-AD4C-4942-BD08-5099FD6A5D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5" name="Text Box 27">
          <a:extLst>
            <a:ext uri="{FF2B5EF4-FFF2-40B4-BE49-F238E27FC236}">
              <a16:creationId xmlns:a16="http://schemas.microsoft.com/office/drawing/2014/main" id="{722C0F9F-F38C-4727-ABB4-317F5208EC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6" name="Text Box 28">
          <a:extLst>
            <a:ext uri="{FF2B5EF4-FFF2-40B4-BE49-F238E27FC236}">
              <a16:creationId xmlns:a16="http://schemas.microsoft.com/office/drawing/2014/main" id="{D9510170-D879-4B99-8983-8019C179F1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7" name="Text Box 29">
          <a:extLst>
            <a:ext uri="{FF2B5EF4-FFF2-40B4-BE49-F238E27FC236}">
              <a16:creationId xmlns:a16="http://schemas.microsoft.com/office/drawing/2014/main" id="{35348F18-AC02-46B9-BA67-1031F6CC32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8" name="Text Box 30">
          <a:extLst>
            <a:ext uri="{FF2B5EF4-FFF2-40B4-BE49-F238E27FC236}">
              <a16:creationId xmlns:a16="http://schemas.microsoft.com/office/drawing/2014/main" id="{8CADE5B4-5459-4995-8467-4071F40D61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49" name="Text Box 31">
          <a:extLst>
            <a:ext uri="{FF2B5EF4-FFF2-40B4-BE49-F238E27FC236}">
              <a16:creationId xmlns:a16="http://schemas.microsoft.com/office/drawing/2014/main" id="{76DAB1DB-C135-48F2-81AC-8D62978FBF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0" name="Text Box 32">
          <a:extLst>
            <a:ext uri="{FF2B5EF4-FFF2-40B4-BE49-F238E27FC236}">
              <a16:creationId xmlns:a16="http://schemas.microsoft.com/office/drawing/2014/main" id="{413DFDB9-CA80-4001-A5D1-4FDD45137F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1" name="Text Box 33">
          <a:extLst>
            <a:ext uri="{FF2B5EF4-FFF2-40B4-BE49-F238E27FC236}">
              <a16:creationId xmlns:a16="http://schemas.microsoft.com/office/drawing/2014/main" id="{5ECEF3F7-DCEF-44F5-AD0A-8E62848A74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2" name="Text Box 34">
          <a:extLst>
            <a:ext uri="{FF2B5EF4-FFF2-40B4-BE49-F238E27FC236}">
              <a16:creationId xmlns:a16="http://schemas.microsoft.com/office/drawing/2014/main" id="{B096433D-8E1C-45FB-A5BB-3D2B6298E3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3" name="Text Box 35">
          <a:extLst>
            <a:ext uri="{FF2B5EF4-FFF2-40B4-BE49-F238E27FC236}">
              <a16:creationId xmlns:a16="http://schemas.microsoft.com/office/drawing/2014/main" id="{BC9D88C0-281A-4163-9515-B19443368B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4" name="Text Box 36">
          <a:extLst>
            <a:ext uri="{FF2B5EF4-FFF2-40B4-BE49-F238E27FC236}">
              <a16:creationId xmlns:a16="http://schemas.microsoft.com/office/drawing/2014/main" id="{ACE75D6E-6E03-4151-8146-53EE0E8D69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5" name="Text Box 37">
          <a:extLst>
            <a:ext uri="{FF2B5EF4-FFF2-40B4-BE49-F238E27FC236}">
              <a16:creationId xmlns:a16="http://schemas.microsoft.com/office/drawing/2014/main" id="{A78092DA-279E-49EE-89FE-36D881E2B2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6" name="Text Box 38">
          <a:extLst>
            <a:ext uri="{FF2B5EF4-FFF2-40B4-BE49-F238E27FC236}">
              <a16:creationId xmlns:a16="http://schemas.microsoft.com/office/drawing/2014/main" id="{7A9B232E-97ED-49C2-9BE5-11FE1403F4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7" name="Text Box 39">
          <a:extLst>
            <a:ext uri="{FF2B5EF4-FFF2-40B4-BE49-F238E27FC236}">
              <a16:creationId xmlns:a16="http://schemas.microsoft.com/office/drawing/2014/main" id="{8B039663-7C39-4C8A-A133-39D7AD4FA7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8" name="Text Box 40">
          <a:extLst>
            <a:ext uri="{FF2B5EF4-FFF2-40B4-BE49-F238E27FC236}">
              <a16:creationId xmlns:a16="http://schemas.microsoft.com/office/drawing/2014/main" id="{0CF1457F-B4DE-4D9B-AE5C-E59F232CC3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59" name="Text Box 41">
          <a:extLst>
            <a:ext uri="{FF2B5EF4-FFF2-40B4-BE49-F238E27FC236}">
              <a16:creationId xmlns:a16="http://schemas.microsoft.com/office/drawing/2014/main" id="{C0B030AD-B618-4FD0-BAE8-41D2E2151C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0" name="Text Box 42">
          <a:extLst>
            <a:ext uri="{FF2B5EF4-FFF2-40B4-BE49-F238E27FC236}">
              <a16:creationId xmlns:a16="http://schemas.microsoft.com/office/drawing/2014/main" id="{F3628D52-2C9A-4690-9475-D48D26D36C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1" name="Text Box 43">
          <a:extLst>
            <a:ext uri="{FF2B5EF4-FFF2-40B4-BE49-F238E27FC236}">
              <a16:creationId xmlns:a16="http://schemas.microsoft.com/office/drawing/2014/main" id="{C01C17F7-4C9C-4584-97AC-8555E4EE91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2" name="Text Box 44">
          <a:extLst>
            <a:ext uri="{FF2B5EF4-FFF2-40B4-BE49-F238E27FC236}">
              <a16:creationId xmlns:a16="http://schemas.microsoft.com/office/drawing/2014/main" id="{5554B08D-D876-4202-B966-8E0A04766F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3" name="Text Box 45">
          <a:extLst>
            <a:ext uri="{FF2B5EF4-FFF2-40B4-BE49-F238E27FC236}">
              <a16:creationId xmlns:a16="http://schemas.microsoft.com/office/drawing/2014/main" id="{15BDABD0-FE3F-4958-A61C-8E43DECE5C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4" name="Text Box 46">
          <a:extLst>
            <a:ext uri="{FF2B5EF4-FFF2-40B4-BE49-F238E27FC236}">
              <a16:creationId xmlns:a16="http://schemas.microsoft.com/office/drawing/2014/main" id="{8DAE9435-738C-4E81-B9C1-9D9D9D2033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5" name="Text Box 47">
          <a:extLst>
            <a:ext uri="{FF2B5EF4-FFF2-40B4-BE49-F238E27FC236}">
              <a16:creationId xmlns:a16="http://schemas.microsoft.com/office/drawing/2014/main" id="{81A9A97F-42D4-4A6B-A550-EF28DEC23C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6" name="Text Box 49">
          <a:extLst>
            <a:ext uri="{FF2B5EF4-FFF2-40B4-BE49-F238E27FC236}">
              <a16:creationId xmlns:a16="http://schemas.microsoft.com/office/drawing/2014/main" id="{D665DFC3-CD6E-4C3F-8DFB-5F64857EF4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7" name="Text Box 50">
          <a:extLst>
            <a:ext uri="{FF2B5EF4-FFF2-40B4-BE49-F238E27FC236}">
              <a16:creationId xmlns:a16="http://schemas.microsoft.com/office/drawing/2014/main" id="{C12F0E88-C838-4BD2-B0DB-F83BC9D00D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8" name="Text Box 51">
          <a:extLst>
            <a:ext uri="{FF2B5EF4-FFF2-40B4-BE49-F238E27FC236}">
              <a16:creationId xmlns:a16="http://schemas.microsoft.com/office/drawing/2014/main" id="{DE751FDC-7243-41CB-905D-C0E40CD2F2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69" name="Text Box 52">
          <a:extLst>
            <a:ext uri="{FF2B5EF4-FFF2-40B4-BE49-F238E27FC236}">
              <a16:creationId xmlns:a16="http://schemas.microsoft.com/office/drawing/2014/main" id="{7F91025E-423E-4F60-A06D-8A8375CA47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0" name="Text Box 53">
          <a:extLst>
            <a:ext uri="{FF2B5EF4-FFF2-40B4-BE49-F238E27FC236}">
              <a16:creationId xmlns:a16="http://schemas.microsoft.com/office/drawing/2014/main" id="{AD6300A6-9CF5-482D-9BFD-FC82AB1893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1" name="Text Box 54">
          <a:extLst>
            <a:ext uri="{FF2B5EF4-FFF2-40B4-BE49-F238E27FC236}">
              <a16:creationId xmlns:a16="http://schemas.microsoft.com/office/drawing/2014/main" id="{17CEB1C2-60A8-4899-9D40-5EF3D8AEFD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2" name="Text Box 55">
          <a:extLst>
            <a:ext uri="{FF2B5EF4-FFF2-40B4-BE49-F238E27FC236}">
              <a16:creationId xmlns:a16="http://schemas.microsoft.com/office/drawing/2014/main" id="{7145B52B-4302-43B1-BA7B-1900C3AE42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3" name="Text Box 56">
          <a:extLst>
            <a:ext uri="{FF2B5EF4-FFF2-40B4-BE49-F238E27FC236}">
              <a16:creationId xmlns:a16="http://schemas.microsoft.com/office/drawing/2014/main" id="{07C87E2F-646D-4D04-A994-82B1677452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4" name="Text Box 57">
          <a:extLst>
            <a:ext uri="{FF2B5EF4-FFF2-40B4-BE49-F238E27FC236}">
              <a16:creationId xmlns:a16="http://schemas.microsoft.com/office/drawing/2014/main" id="{5EF94DDE-F746-4A67-8A00-4042DA6BE1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5" name="Text Box 58">
          <a:extLst>
            <a:ext uri="{FF2B5EF4-FFF2-40B4-BE49-F238E27FC236}">
              <a16:creationId xmlns:a16="http://schemas.microsoft.com/office/drawing/2014/main" id="{95AE8799-7E1A-4CE8-9DFB-49A7B1948A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6" name="Text Box 59">
          <a:extLst>
            <a:ext uri="{FF2B5EF4-FFF2-40B4-BE49-F238E27FC236}">
              <a16:creationId xmlns:a16="http://schemas.microsoft.com/office/drawing/2014/main" id="{F433FCF4-3AE3-4616-AA51-39C80C2332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7" name="Text Box 60">
          <a:extLst>
            <a:ext uri="{FF2B5EF4-FFF2-40B4-BE49-F238E27FC236}">
              <a16:creationId xmlns:a16="http://schemas.microsoft.com/office/drawing/2014/main" id="{88765B4C-0B51-4020-B15A-EF352C99C9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8" name="Text Box 61">
          <a:extLst>
            <a:ext uri="{FF2B5EF4-FFF2-40B4-BE49-F238E27FC236}">
              <a16:creationId xmlns:a16="http://schemas.microsoft.com/office/drawing/2014/main" id="{73575ADD-6FE3-4704-8A9D-7244945174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79" name="Text Box 62">
          <a:extLst>
            <a:ext uri="{FF2B5EF4-FFF2-40B4-BE49-F238E27FC236}">
              <a16:creationId xmlns:a16="http://schemas.microsoft.com/office/drawing/2014/main" id="{0C213B09-A1A4-45C8-9B0F-C597A0C36C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0" name="Text Box 63">
          <a:extLst>
            <a:ext uri="{FF2B5EF4-FFF2-40B4-BE49-F238E27FC236}">
              <a16:creationId xmlns:a16="http://schemas.microsoft.com/office/drawing/2014/main" id="{7F77D0C9-D99C-48E1-99D3-4E28680117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1" name="Text Box 64">
          <a:extLst>
            <a:ext uri="{FF2B5EF4-FFF2-40B4-BE49-F238E27FC236}">
              <a16:creationId xmlns:a16="http://schemas.microsoft.com/office/drawing/2014/main" id="{062AB76F-FA31-4832-841C-2F208A8B27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2" name="Text Box 65">
          <a:extLst>
            <a:ext uri="{FF2B5EF4-FFF2-40B4-BE49-F238E27FC236}">
              <a16:creationId xmlns:a16="http://schemas.microsoft.com/office/drawing/2014/main" id="{3D4A9D48-0380-42EA-BEC5-982FA3F7AF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3" name="Text Box 66">
          <a:extLst>
            <a:ext uri="{FF2B5EF4-FFF2-40B4-BE49-F238E27FC236}">
              <a16:creationId xmlns:a16="http://schemas.microsoft.com/office/drawing/2014/main" id="{874F9F78-2631-4D84-8BB5-9D20753B2D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4" name="Text Box 67">
          <a:extLst>
            <a:ext uri="{FF2B5EF4-FFF2-40B4-BE49-F238E27FC236}">
              <a16:creationId xmlns:a16="http://schemas.microsoft.com/office/drawing/2014/main" id="{04E168BA-725C-4E41-93EF-33A88FECF6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5" name="Text Box 68">
          <a:extLst>
            <a:ext uri="{FF2B5EF4-FFF2-40B4-BE49-F238E27FC236}">
              <a16:creationId xmlns:a16="http://schemas.microsoft.com/office/drawing/2014/main" id="{1D875441-F627-4CAE-AB61-0922B198BF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6" name="Text Box 69">
          <a:extLst>
            <a:ext uri="{FF2B5EF4-FFF2-40B4-BE49-F238E27FC236}">
              <a16:creationId xmlns:a16="http://schemas.microsoft.com/office/drawing/2014/main" id="{62D952C8-21A8-40BB-962B-53BE9CFCCD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7" name="Text Box 70">
          <a:extLst>
            <a:ext uri="{FF2B5EF4-FFF2-40B4-BE49-F238E27FC236}">
              <a16:creationId xmlns:a16="http://schemas.microsoft.com/office/drawing/2014/main" id="{FDD7A60B-1971-4397-8943-E5BFD61622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8" name="Text Box 71">
          <a:extLst>
            <a:ext uri="{FF2B5EF4-FFF2-40B4-BE49-F238E27FC236}">
              <a16:creationId xmlns:a16="http://schemas.microsoft.com/office/drawing/2014/main" id="{CD3438B3-A96E-4EAE-AE33-94AB6113ED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89" name="Text Box 72">
          <a:extLst>
            <a:ext uri="{FF2B5EF4-FFF2-40B4-BE49-F238E27FC236}">
              <a16:creationId xmlns:a16="http://schemas.microsoft.com/office/drawing/2014/main" id="{B9AE9874-7401-4167-A6BA-225DB3A81D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0" name="Text Box 73">
          <a:extLst>
            <a:ext uri="{FF2B5EF4-FFF2-40B4-BE49-F238E27FC236}">
              <a16:creationId xmlns:a16="http://schemas.microsoft.com/office/drawing/2014/main" id="{4E797653-2F4F-4977-BCAF-44E5E745B8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1" name="Text Box 74">
          <a:extLst>
            <a:ext uri="{FF2B5EF4-FFF2-40B4-BE49-F238E27FC236}">
              <a16:creationId xmlns:a16="http://schemas.microsoft.com/office/drawing/2014/main" id="{AF55BBFD-95A4-4553-A7BA-D67D323099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2" name="Text Box 75">
          <a:extLst>
            <a:ext uri="{FF2B5EF4-FFF2-40B4-BE49-F238E27FC236}">
              <a16:creationId xmlns:a16="http://schemas.microsoft.com/office/drawing/2014/main" id="{E07EE0B2-ACF3-48AB-95D5-AD47FD20DA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3" name="Text Box 76">
          <a:extLst>
            <a:ext uri="{FF2B5EF4-FFF2-40B4-BE49-F238E27FC236}">
              <a16:creationId xmlns:a16="http://schemas.microsoft.com/office/drawing/2014/main" id="{90E20672-AA79-4D6F-BDEC-4DD18AD352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4" name="Text Box 77">
          <a:extLst>
            <a:ext uri="{FF2B5EF4-FFF2-40B4-BE49-F238E27FC236}">
              <a16:creationId xmlns:a16="http://schemas.microsoft.com/office/drawing/2014/main" id="{94ED6226-2D11-4A61-AF4A-A1408D4D92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5" name="Text Box 78">
          <a:extLst>
            <a:ext uri="{FF2B5EF4-FFF2-40B4-BE49-F238E27FC236}">
              <a16:creationId xmlns:a16="http://schemas.microsoft.com/office/drawing/2014/main" id="{091A8DD7-C716-4BCB-90DA-22D5399504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6" name="Text Box 79">
          <a:extLst>
            <a:ext uri="{FF2B5EF4-FFF2-40B4-BE49-F238E27FC236}">
              <a16:creationId xmlns:a16="http://schemas.microsoft.com/office/drawing/2014/main" id="{245B7CB2-F3B2-4230-AF9E-8B694F7D9F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7" name="Text Box 80">
          <a:extLst>
            <a:ext uri="{FF2B5EF4-FFF2-40B4-BE49-F238E27FC236}">
              <a16:creationId xmlns:a16="http://schemas.microsoft.com/office/drawing/2014/main" id="{AC0F83E4-45A0-45BE-9F76-795955B2D8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8" name="Text Box 81">
          <a:extLst>
            <a:ext uri="{FF2B5EF4-FFF2-40B4-BE49-F238E27FC236}">
              <a16:creationId xmlns:a16="http://schemas.microsoft.com/office/drawing/2014/main" id="{29EF4D54-065C-4549-A20F-7802728BC7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299" name="Text Box 82">
          <a:extLst>
            <a:ext uri="{FF2B5EF4-FFF2-40B4-BE49-F238E27FC236}">
              <a16:creationId xmlns:a16="http://schemas.microsoft.com/office/drawing/2014/main" id="{3AC63E81-E5CA-4FF3-B243-D8FBAB5BB2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0" name="Text Box 83">
          <a:extLst>
            <a:ext uri="{FF2B5EF4-FFF2-40B4-BE49-F238E27FC236}">
              <a16:creationId xmlns:a16="http://schemas.microsoft.com/office/drawing/2014/main" id="{429A5422-43D5-46D4-B8E1-D4717A6A03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1" name="Text Box 84">
          <a:extLst>
            <a:ext uri="{FF2B5EF4-FFF2-40B4-BE49-F238E27FC236}">
              <a16:creationId xmlns:a16="http://schemas.microsoft.com/office/drawing/2014/main" id="{5604D408-B6CD-456E-9755-C0B6BB637A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2" name="Text Box 85">
          <a:extLst>
            <a:ext uri="{FF2B5EF4-FFF2-40B4-BE49-F238E27FC236}">
              <a16:creationId xmlns:a16="http://schemas.microsoft.com/office/drawing/2014/main" id="{8DB7FA43-78D2-4E65-8CB7-9F37684676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3" name="Text Box 86">
          <a:extLst>
            <a:ext uri="{FF2B5EF4-FFF2-40B4-BE49-F238E27FC236}">
              <a16:creationId xmlns:a16="http://schemas.microsoft.com/office/drawing/2014/main" id="{662CBE21-FFD6-4C5F-9495-438C615BF6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4" name="Text Box 87">
          <a:extLst>
            <a:ext uri="{FF2B5EF4-FFF2-40B4-BE49-F238E27FC236}">
              <a16:creationId xmlns:a16="http://schemas.microsoft.com/office/drawing/2014/main" id="{0D2A9529-E15C-439E-89C8-CC890D3026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5" name="Text Box 88">
          <a:extLst>
            <a:ext uri="{FF2B5EF4-FFF2-40B4-BE49-F238E27FC236}">
              <a16:creationId xmlns:a16="http://schemas.microsoft.com/office/drawing/2014/main" id="{FCDEA9F2-FA76-421B-B35B-E061006818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6" name="Text Box 89">
          <a:extLst>
            <a:ext uri="{FF2B5EF4-FFF2-40B4-BE49-F238E27FC236}">
              <a16:creationId xmlns:a16="http://schemas.microsoft.com/office/drawing/2014/main" id="{86D39505-BDE5-4623-B171-BECFF33B5C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7" name="Text Box 90">
          <a:extLst>
            <a:ext uri="{FF2B5EF4-FFF2-40B4-BE49-F238E27FC236}">
              <a16:creationId xmlns:a16="http://schemas.microsoft.com/office/drawing/2014/main" id="{DF74FE7E-68E2-424E-86F0-5983B1E2E9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8" name="Text Box 91">
          <a:extLst>
            <a:ext uri="{FF2B5EF4-FFF2-40B4-BE49-F238E27FC236}">
              <a16:creationId xmlns:a16="http://schemas.microsoft.com/office/drawing/2014/main" id="{DCF5F31E-2063-46DB-B77B-FA57DFBC44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09" name="Text Box 92">
          <a:extLst>
            <a:ext uri="{FF2B5EF4-FFF2-40B4-BE49-F238E27FC236}">
              <a16:creationId xmlns:a16="http://schemas.microsoft.com/office/drawing/2014/main" id="{A8169A8E-6FE9-400C-9413-E8B4BCB8EB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0" name="Text Box 26">
          <a:extLst>
            <a:ext uri="{FF2B5EF4-FFF2-40B4-BE49-F238E27FC236}">
              <a16:creationId xmlns:a16="http://schemas.microsoft.com/office/drawing/2014/main" id="{31EDA8BD-A9D1-4FB1-862F-ECA97D200F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1" name="Text Box 27">
          <a:extLst>
            <a:ext uri="{FF2B5EF4-FFF2-40B4-BE49-F238E27FC236}">
              <a16:creationId xmlns:a16="http://schemas.microsoft.com/office/drawing/2014/main" id="{A6C6AE32-6B54-479B-A462-7411020AC7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2" name="Text Box 28">
          <a:extLst>
            <a:ext uri="{FF2B5EF4-FFF2-40B4-BE49-F238E27FC236}">
              <a16:creationId xmlns:a16="http://schemas.microsoft.com/office/drawing/2014/main" id="{CAB1EDE6-33A7-4D8A-91E1-E984C1D550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3" name="Text Box 29">
          <a:extLst>
            <a:ext uri="{FF2B5EF4-FFF2-40B4-BE49-F238E27FC236}">
              <a16:creationId xmlns:a16="http://schemas.microsoft.com/office/drawing/2014/main" id="{0493B6F0-5003-46D7-9C03-361B127C2B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4" name="Text Box 30">
          <a:extLst>
            <a:ext uri="{FF2B5EF4-FFF2-40B4-BE49-F238E27FC236}">
              <a16:creationId xmlns:a16="http://schemas.microsoft.com/office/drawing/2014/main" id="{D9CFE687-CC91-43BD-BCE1-9CD8BC6C24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5" name="Text Box 31">
          <a:extLst>
            <a:ext uri="{FF2B5EF4-FFF2-40B4-BE49-F238E27FC236}">
              <a16:creationId xmlns:a16="http://schemas.microsoft.com/office/drawing/2014/main" id="{09202E3C-03A4-44F5-96A2-D82D835703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6" name="Text Box 32">
          <a:extLst>
            <a:ext uri="{FF2B5EF4-FFF2-40B4-BE49-F238E27FC236}">
              <a16:creationId xmlns:a16="http://schemas.microsoft.com/office/drawing/2014/main" id="{5510A2EC-E5AA-41D4-9EDB-58BFF9932A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7" name="Text Box 33">
          <a:extLst>
            <a:ext uri="{FF2B5EF4-FFF2-40B4-BE49-F238E27FC236}">
              <a16:creationId xmlns:a16="http://schemas.microsoft.com/office/drawing/2014/main" id="{428D6A6D-038F-474C-A1AC-075585F4E3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8" name="Text Box 34">
          <a:extLst>
            <a:ext uri="{FF2B5EF4-FFF2-40B4-BE49-F238E27FC236}">
              <a16:creationId xmlns:a16="http://schemas.microsoft.com/office/drawing/2014/main" id="{C2278DA9-A783-4D04-96AF-0B571E2093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19" name="Text Box 35">
          <a:extLst>
            <a:ext uri="{FF2B5EF4-FFF2-40B4-BE49-F238E27FC236}">
              <a16:creationId xmlns:a16="http://schemas.microsoft.com/office/drawing/2014/main" id="{CA9E3082-4884-4B2B-8C9F-4778D71B07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0" name="Text Box 36">
          <a:extLst>
            <a:ext uri="{FF2B5EF4-FFF2-40B4-BE49-F238E27FC236}">
              <a16:creationId xmlns:a16="http://schemas.microsoft.com/office/drawing/2014/main" id="{C1F7AB03-78C3-4915-8C6B-B3EC65FF50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1" name="Text Box 37">
          <a:extLst>
            <a:ext uri="{FF2B5EF4-FFF2-40B4-BE49-F238E27FC236}">
              <a16:creationId xmlns:a16="http://schemas.microsoft.com/office/drawing/2014/main" id="{F86AD378-2B5C-43D1-BBDE-8C7A597AF0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2" name="Text Box 38">
          <a:extLst>
            <a:ext uri="{FF2B5EF4-FFF2-40B4-BE49-F238E27FC236}">
              <a16:creationId xmlns:a16="http://schemas.microsoft.com/office/drawing/2014/main" id="{F5861129-A087-4058-9489-1F92C2FDAB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3" name="Text Box 39">
          <a:extLst>
            <a:ext uri="{FF2B5EF4-FFF2-40B4-BE49-F238E27FC236}">
              <a16:creationId xmlns:a16="http://schemas.microsoft.com/office/drawing/2014/main" id="{10BDDACB-6FB8-409B-AACC-8336E5E737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4" name="Text Box 40">
          <a:extLst>
            <a:ext uri="{FF2B5EF4-FFF2-40B4-BE49-F238E27FC236}">
              <a16:creationId xmlns:a16="http://schemas.microsoft.com/office/drawing/2014/main" id="{A43C715A-72C6-494F-9C7E-B5BAC20A39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5" name="Text Box 41">
          <a:extLst>
            <a:ext uri="{FF2B5EF4-FFF2-40B4-BE49-F238E27FC236}">
              <a16:creationId xmlns:a16="http://schemas.microsoft.com/office/drawing/2014/main" id="{B4B06690-5830-4B1E-9DDB-B6E5706DE1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6" name="Text Box 42">
          <a:extLst>
            <a:ext uri="{FF2B5EF4-FFF2-40B4-BE49-F238E27FC236}">
              <a16:creationId xmlns:a16="http://schemas.microsoft.com/office/drawing/2014/main" id="{7E647BB6-2B00-4DE6-BB15-78BBF80361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7" name="Text Box 43">
          <a:extLst>
            <a:ext uri="{FF2B5EF4-FFF2-40B4-BE49-F238E27FC236}">
              <a16:creationId xmlns:a16="http://schemas.microsoft.com/office/drawing/2014/main" id="{DA83DF44-3BD2-49D9-A912-9C45CA3E51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8" name="Text Box 44">
          <a:extLst>
            <a:ext uri="{FF2B5EF4-FFF2-40B4-BE49-F238E27FC236}">
              <a16:creationId xmlns:a16="http://schemas.microsoft.com/office/drawing/2014/main" id="{FCF728D5-BDE1-401B-9984-3F2C331CEA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29" name="Text Box 45">
          <a:extLst>
            <a:ext uri="{FF2B5EF4-FFF2-40B4-BE49-F238E27FC236}">
              <a16:creationId xmlns:a16="http://schemas.microsoft.com/office/drawing/2014/main" id="{6005291F-0AB0-4C80-A729-8416F3A4B6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0" name="Text Box 46">
          <a:extLst>
            <a:ext uri="{FF2B5EF4-FFF2-40B4-BE49-F238E27FC236}">
              <a16:creationId xmlns:a16="http://schemas.microsoft.com/office/drawing/2014/main" id="{45BDEA18-B13B-4ACE-BA70-2E998CA2EF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1" name="Text Box 47">
          <a:extLst>
            <a:ext uri="{FF2B5EF4-FFF2-40B4-BE49-F238E27FC236}">
              <a16:creationId xmlns:a16="http://schemas.microsoft.com/office/drawing/2014/main" id="{A23D7356-4CB7-4A83-9AB9-4AEE618B0C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2" name="Text Box 49">
          <a:extLst>
            <a:ext uri="{FF2B5EF4-FFF2-40B4-BE49-F238E27FC236}">
              <a16:creationId xmlns:a16="http://schemas.microsoft.com/office/drawing/2014/main" id="{08DF982B-6265-4F56-AAF2-51A90D98A3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3" name="Text Box 50">
          <a:extLst>
            <a:ext uri="{FF2B5EF4-FFF2-40B4-BE49-F238E27FC236}">
              <a16:creationId xmlns:a16="http://schemas.microsoft.com/office/drawing/2014/main" id="{78F0D51F-AB09-4EF4-9D3E-049850B477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4" name="Text Box 51">
          <a:extLst>
            <a:ext uri="{FF2B5EF4-FFF2-40B4-BE49-F238E27FC236}">
              <a16:creationId xmlns:a16="http://schemas.microsoft.com/office/drawing/2014/main" id="{E43B0162-1853-4FEC-A4FE-3F676C922E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5" name="Text Box 52">
          <a:extLst>
            <a:ext uri="{FF2B5EF4-FFF2-40B4-BE49-F238E27FC236}">
              <a16:creationId xmlns:a16="http://schemas.microsoft.com/office/drawing/2014/main" id="{FE859CB8-596A-4F09-A4AC-B9BEB0E2F0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6" name="Text Box 53">
          <a:extLst>
            <a:ext uri="{FF2B5EF4-FFF2-40B4-BE49-F238E27FC236}">
              <a16:creationId xmlns:a16="http://schemas.microsoft.com/office/drawing/2014/main" id="{F68F3019-C408-4E82-B87B-CCE41E8589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7" name="Text Box 54">
          <a:extLst>
            <a:ext uri="{FF2B5EF4-FFF2-40B4-BE49-F238E27FC236}">
              <a16:creationId xmlns:a16="http://schemas.microsoft.com/office/drawing/2014/main" id="{5E765E76-B68E-4DE1-AA8F-F2A0D8C1AE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8" name="Text Box 55">
          <a:extLst>
            <a:ext uri="{FF2B5EF4-FFF2-40B4-BE49-F238E27FC236}">
              <a16:creationId xmlns:a16="http://schemas.microsoft.com/office/drawing/2014/main" id="{11700081-0A39-42D1-99D9-A8087BADDC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39" name="Text Box 56">
          <a:extLst>
            <a:ext uri="{FF2B5EF4-FFF2-40B4-BE49-F238E27FC236}">
              <a16:creationId xmlns:a16="http://schemas.microsoft.com/office/drawing/2014/main" id="{FFB6AE57-1701-4F94-A441-306787CBFC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0" name="Text Box 57">
          <a:extLst>
            <a:ext uri="{FF2B5EF4-FFF2-40B4-BE49-F238E27FC236}">
              <a16:creationId xmlns:a16="http://schemas.microsoft.com/office/drawing/2014/main" id="{39253BD7-A514-4D7D-8DDA-BDBB04EE13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1" name="Text Box 58">
          <a:extLst>
            <a:ext uri="{FF2B5EF4-FFF2-40B4-BE49-F238E27FC236}">
              <a16:creationId xmlns:a16="http://schemas.microsoft.com/office/drawing/2014/main" id="{B8925486-0B69-4368-B262-11B819C67D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2" name="Text Box 59">
          <a:extLst>
            <a:ext uri="{FF2B5EF4-FFF2-40B4-BE49-F238E27FC236}">
              <a16:creationId xmlns:a16="http://schemas.microsoft.com/office/drawing/2014/main" id="{08C4DAD4-42C3-40F9-A6C1-4A30B4689F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3" name="Text Box 60">
          <a:extLst>
            <a:ext uri="{FF2B5EF4-FFF2-40B4-BE49-F238E27FC236}">
              <a16:creationId xmlns:a16="http://schemas.microsoft.com/office/drawing/2014/main" id="{C3005270-85AE-40B9-B73D-DF3AB55887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4" name="Text Box 61">
          <a:extLst>
            <a:ext uri="{FF2B5EF4-FFF2-40B4-BE49-F238E27FC236}">
              <a16:creationId xmlns:a16="http://schemas.microsoft.com/office/drawing/2014/main" id="{B591E491-FA7E-4A85-80CF-2F61C5788C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5" name="Text Box 62">
          <a:extLst>
            <a:ext uri="{FF2B5EF4-FFF2-40B4-BE49-F238E27FC236}">
              <a16:creationId xmlns:a16="http://schemas.microsoft.com/office/drawing/2014/main" id="{B11EF02D-7758-42D8-A59B-2B37030831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6" name="Text Box 63">
          <a:extLst>
            <a:ext uri="{FF2B5EF4-FFF2-40B4-BE49-F238E27FC236}">
              <a16:creationId xmlns:a16="http://schemas.microsoft.com/office/drawing/2014/main" id="{2EF1A667-2DC6-44B5-92B4-3022F0C5B4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7" name="Text Box 64">
          <a:extLst>
            <a:ext uri="{FF2B5EF4-FFF2-40B4-BE49-F238E27FC236}">
              <a16:creationId xmlns:a16="http://schemas.microsoft.com/office/drawing/2014/main" id="{65BB9C55-A78A-4E07-A62E-40BB5CB579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8" name="Text Box 65">
          <a:extLst>
            <a:ext uri="{FF2B5EF4-FFF2-40B4-BE49-F238E27FC236}">
              <a16:creationId xmlns:a16="http://schemas.microsoft.com/office/drawing/2014/main" id="{1646996B-C804-4BB9-99AF-F56AF98C5F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49" name="Text Box 66">
          <a:extLst>
            <a:ext uri="{FF2B5EF4-FFF2-40B4-BE49-F238E27FC236}">
              <a16:creationId xmlns:a16="http://schemas.microsoft.com/office/drawing/2014/main" id="{B32110CA-B095-461B-84E1-EBFD1D4D25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0" name="Text Box 67">
          <a:extLst>
            <a:ext uri="{FF2B5EF4-FFF2-40B4-BE49-F238E27FC236}">
              <a16:creationId xmlns:a16="http://schemas.microsoft.com/office/drawing/2014/main" id="{DE5A9266-4308-4DB1-AE1D-3C3C6996B1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1" name="Text Box 68">
          <a:extLst>
            <a:ext uri="{FF2B5EF4-FFF2-40B4-BE49-F238E27FC236}">
              <a16:creationId xmlns:a16="http://schemas.microsoft.com/office/drawing/2014/main" id="{7C9B432B-C7D5-452A-B95E-F262B8A369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2" name="Text Box 69">
          <a:extLst>
            <a:ext uri="{FF2B5EF4-FFF2-40B4-BE49-F238E27FC236}">
              <a16:creationId xmlns:a16="http://schemas.microsoft.com/office/drawing/2014/main" id="{4D756B34-B6F8-4D58-834E-C0BCB9E2F8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3" name="Text Box 70">
          <a:extLst>
            <a:ext uri="{FF2B5EF4-FFF2-40B4-BE49-F238E27FC236}">
              <a16:creationId xmlns:a16="http://schemas.microsoft.com/office/drawing/2014/main" id="{887A602E-DA35-499D-BBE8-751F9BB694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4" name="Text Box 71">
          <a:extLst>
            <a:ext uri="{FF2B5EF4-FFF2-40B4-BE49-F238E27FC236}">
              <a16:creationId xmlns:a16="http://schemas.microsoft.com/office/drawing/2014/main" id="{2FF8B987-005B-4D9D-A67D-DEB1C0CD41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5" name="Text Box 72">
          <a:extLst>
            <a:ext uri="{FF2B5EF4-FFF2-40B4-BE49-F238E27FC236}">
              <a16:creationId xmlns:a16="http://schemas.microsoft.com/office/drawing/2014/main" id="{36F5EDED-496F-4EEE-9BE4-2C788F37E3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6" name="Text Box 73">
          <a:extLst>
            <a:ext uri="{FF2B5EF4-FFF2-40B4-BE49-F238E27FC236}">
              <a16:creationId xmlns:a16="http://schemas.microsoft.com/office/drawing/2014/main" id="{5A0E200C-E162-4109-BB23-D28D55AD2A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7" name="Text Box 74">
          <a:extLst>
            <a:ext uri="{FF2B5EF4-FFF2-40B4-BE49-F238E27FC236}">
              <a16:creationId xmlns:a16="http://schemas.microsoft.com/office/drawing/2014/main" id="{357BC2E5-ECFC-4D30-AAD7-D51FB71981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8" name="Text Box 75">
          <a:extLst>
            <a:ext uri="{FF2B5EF4-FFF2-40B4-BE49-F238E27FC236}">
              <a16:creationId xmlns:a16="http://schemas.microsoft.com/office/drawing/2014/main" id="{F6F96570-4217-4BC9-8A46-5C4FF25132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59" name="Text Box 76">
          <a:extLst>
            <a:ext uri="{FF2B5EF4-FFF2-40B4-BE49-F238E27FC236}">
              <a16:creationId xmlns:a16="http://schemas.microsoft.com/office/drawing/2014/main" id="{CEF334BE-876A-4411-BB6B-EAD7A69B25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0" name="Text Box 77">
          <a:extLst>
            <a:ext uri="{FF2B5EF4-FFF2-40B4-BE49-F238E27FC236}">
              <a16:creationId xmlns:a16="http://schemas.microsoft.com/office/drawing/2014/main" id="{E6B8B7AF-A205-44DE-A097-0D632E2BE9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1" name="Text Box 78">
          <a:extLst>
            <a:ext uri="{FF2B5EF4-FFF2-40B4-BE49-F238E27FC236}">
              <a16:creationId xmlns:a16="http://schemas.microsoft.com/office/drawing/2014/main" id="{9B32C031-762A-401E-95FB-068F3DD687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2" name="Text Box 79">
          <a:extLst>
            <a:ext uri="{FF2B5EF4-FFF2-40B4-BE49-F238E27FC236}">
              <a16:creationId xmlns:a16="http://schemas.microsoft.com/office/drawing/2014/main" id="{F9956D9F-92B9-4514-A623-706E5EF34B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3" name="Text Box 80">
          <a:extLst>
            <a:ext uri="{FF2B5EF4-FFF2-40B4-BE49-F238E27FC236}">
              <a16:creationId xmlns:a16="http://schemas.microsoft.com/office/drawing/2014/main" id="{F24CF883-D0D7-42E5-8B77-B5289ABF04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4" name="Text Box 81">
          <a:extLst>
            <a:ext uri="{FF2B5EF4-FFF2-40B4-BE49-F238E27FC236}">
              <a16:creationId xmlns:a16="http://schemas.microsoft.com/office/drawing/2014/main" id="{4C99A74D-5422-46EC-BDE2-46F4950BAA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5" name="Text Box 82">
          <a:extLst>
            <a:ext uri="{FF2B5EF4-FFF2-40B4-BE49-F238E27FC236}">
              <a16:creationId xmlns:a16="http://schemas.microsoft.com/office/drawing/2014/main" id="{E7E0D87A-CB50-4A03-B66D-F159CDDD41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6" name="Text Box 83">
          <a:extLst>
            <a:ext uri="{FF2B5EF4-FFF2-40B4-BE49-F238E27FC236}">
              <a16:creationId xmlns:a16="http://schemas.microsoft.com/office/drawing/2014/main" id="{1AD3F772-11A9-400D-8E1F-D01B276AF5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7" name="Text Box 84">
          <a:extLst>
            <a:ext uri="{FF2B5EF4-FFF2-40B4-BE49-F238E27FC236}">
              <a16:creationId xmlns:a16="http://schemas.microsoft.com/office/drawing/2014/main" id="{814CF29B-24D5-438E-936E-BA54C8E753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8" name="Text Box 85">
          <a:extLst>
            <a:ext uri="{FF2B5EF4-FFF2-40B4-BE49-F238E27FC236}">
              <a16:creationId xmlns:a16="http://schemas.microsoft.com/office/drawing/2014/main" id="{7CFD6CCE-FE7B-4FD2-9F33-50F994A8B7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69" name="Text Box 86">
          <a:extLst>
            <a:ext uri="{FF2B5EF4-FFF2-40B4-BE49-F238E27FC236}">
              <a16:creationId xmlns:a16="http://schemas.microsoft.com/office/drawing/2014/main" id="{DC38BB98-E0C4-4655-AF44-ABECDD8619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0" name="Text Box 87">
          <a:extLst>
            <a:ext uri="{FF2B5EF4-FFF2-40B4-BE49-F238E27FC236}">
              <a16:creationId xmlns:a16="http://schemas.microsoft.com/office/drawing/2014/main" id="{19D30E01-512E-4AD9-AECA-BA882B52BC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1" name="Text Box 88">
          <a:extLst>
            <a:ext uri="{FF2B5EF4-FFF2-40B4-BE49-F238E27FC236}">
              <a16:creationId xmlns:a16="http://schemas.microsoft.com/office/drawing/2014/main" id="{8B802F3C-775E-43DF-B252-E244F7FE75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2" name="Text Box 89">
          <a:extLst>
            <a:ext uri="{FF2B5EF4-FFF2-40B4-BE49-F238E27FC236}">
              <a16:creationId xmlns:a16="http://schemas.microsoft.com/office/drawing/2014/main" id="{79A41B50-7001-48C0-A9DF-48C0129C7F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3" name="Text Box 90">
          <a:extLst>
            <a:ext uri="{FF2B5EF4-FFF2-40B4-BE49-F238E27FC236}">
              <a16:creationId xmlns:a16="http://schemas.microsoft.com/office/drawing/2014/main" id="{467D5A5C-3865-4F80-A74A-FDAF349374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4" name="Text Box 91">
          <a:extLst>
            <a:ext uri="{FF2B5EF4-FFF2-40B4-BE49-F238E27FC236}">
              <a16:creationId xmlns:a16="http://schemas.microsoft.com/office/drawing/2014/main" id="{4084E3D7-1AA8-4E05-A63B-EAFEC7351D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5" name="Text Box 92">
          <a:extLst>
            <a:ext uri="{FF2B5EF4-FFF2-40B4-BE49-F238E27FC236}">
              <a16:creationId xmlns:a16="http://schemas.microsoft.com/office/drawing/2014/main" id="{E092251B-5B5C-4A0F-857B-288884F99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6" name="Text Box 58">
          <a:extLst>
            <a:ext uri="{FF2B5EF4-FFF2-40B4-BE49-F238E27FC236}">
              <a16:creationId xmlns:a16="http://schemas.microsoft.com/office/drawing/2014/main" id="{34622DC2-5E6A-4280-A0C1-1265C1762B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7" name="Text Box 59">
          <a:extLst>
            <a:ext uri="{FF2B5EF4-FFF2-40B4-BE49-F238E27FC236}">
              <a16:creationId xmlns:a16="http://schemas.microsoft.com/office/drawing/2014/main" id="{ABF45F97-4362-440C-A886-9840677E2A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8" name="Text Box 26">
          <a:extLst>
            <a:ext uri="{FF2B5EF4-FFF2-40B4-BE49-F238E27FC236}">
              <a16:creationId xmlns:a16="http://schemas.microsoft.com/office/drawing/2014/main" id="{86C8B625-248C-4B77-B904-F204B03340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79" name="Text Box 27">
          <a:extLst>
            <a:ext uri="{FF2B5EF4-FFF2-40B4-BE49-F238E27FC236}">
              <a16:creationId xmlns:a16="http://schemas.microsoft.com/office/drawing/2014/main" id="{94DD9026-3F90-4A85-AEA9-86D9D853F0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0" name="Text Box 28">
          <a:extLst>
            <a:ext uri="{FF2B5EF4-FFF2-40B4-BE49-F238E27FC236}">
              <a16:creationId xmlns:a16="http://schemas.microsoft.com/office/drawing/2014/main" id="{E6598960-2079-4D04-BBA1-C2780E3CDF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1" name="Text Box 29">
          <a:extLst>
            <a:ext uri="{FF2B5EF4-FFF2-40B4-BE49-F238E27FC236}">
              <a16:creationId xmlns:a16="http://schemas.microsoft.com/office/drawing/2014/main" id="{20D0FF04-C5AA-4FCE-88A1-2B4AACF614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2" name="Text Box 30">
          <a:extLst>
            <a:ext uri="{FF2B5EF4-FFF2-40B4-BE49-F238E27FC236}">
              <a16:creationId xmlns:a16="http://schemas.microsoft.com/office/drawing/2014/main" id="{2470520A-CEE7-4EC0-863E-040E4DA182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3" name="Text Box 31">
          <a:extLst>
            <a:ext uri="{FF2B5EF4-FFF2-40B4-BE49-F238E27FC236}">
              <a16:creationId xmlns:a16="http://schemas.microsoft.com/office/drawing/2014/main" id="{488DA38D-BE52-4A77-8AA5-4B3D4C6C36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4" name="Text Box 32">
          <a:extLst>
            <a:ext uri="{FF2B5EF4-FFF2-40B4-BE49-F238E27FC236}">
              <a16:creationId xmlns:a16="http://schemas.microsoft.com/office/drawing/2014/main" id="{D135B803-A145-490D-89BE-006953A40F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5" name="Text Box 33">
          <a:extLst>
            <a:ext uri="{FF2B5EF4-FFF2-40B4-BE49-F238E27FC236}">
              <a16:creationId xmlns:a16="http://schemas.microsoft.com/office/drawing/2014/main" id="{1FA09347-F938-4D48-939C-F4F6064107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6" name="Text Box 34">
          <a:extLst>
            <a:ext uri="{FF2B5EF4-FFF2-40B4-BE49-F238E27FC236}">
              <a16:creationId xmlns:a16="http://schemas.microsoft.com/office/drawing/2014/main" id="{9E8786C3-21D7-4498-BE2D-4886235428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7" name="Text Box 35">
          <a:extLst>
            <a:ext uri="{FF2B5EF4-FFF2-40B4-BE49-F238E27FC236}">
              <a16:creationId xmlns:a16="http://schemas.microsoft.com/office/drawing/2014/main" id="{E5433F2F-49A7-4B88-8993-89407D2E27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8" name="Text Box 36">
          <a:extLst>
            <a:ext uri="{FF2B5EF4-FFF2-40B4-BE49-F238E27FC236}">
              <a16:creationId xmlns:a16="http://schemas.microsoft.com/office/drawing/2014/main" id="{5529BFDC-E453-408C-9FFD-B0E75874BA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89" name="Text Box 37">
          <a:extLst>
            <a:ext uri="{FF2B5EF4-FFF2-40B4-BE49-F238E27FC236}">
              <a16:creationId xmlns:a16="http://schemas.microsoft.com/office/drawing/2014/main" id="{1A8B874A-30CC-43D9-9432-D5E4385205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0" name="Text Box 38">
          <a:extLst>
            <a:ext uri="{FF2B5EF4-FFF2-40B4-BE49-F238E27FC236}">
              <a16:creationId xmlns:a16="http://schemas.microsoft.com/office/drawing/2014/main" id="{5031C441-7B8F-412B-A232-287806E401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1" name="Text Box 39">
          <a:extLst>
            <a:ext uri="{FF2B5EF4-FFF2-40B4-BE49-F238E27FC236}">
              <a16:creationId xmlns:a16="http://schemas.microsoft.com/office/drawing/2014/main" id="{86BDFCB3-A347-4651-9678-0186B4A59E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2" name="Text Box 40">
          <a:extLst>
            <a:ext uri="{FF2B5EF4-FFF2-40B4-BE49-F238E27FC236}">
              <a16:creationId xmlns:a16="http://schemas.microsoft.com/office/drawing/2014/main" id="{E857208D-E02D-497E-811F-98D2AE88A9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3" name="Text Box 41">
          <a:extLst>
            <a:ext uri="{FF2B5EF4-FFF2-40B4-BE49-F238E27FC236}">
              <a16:creationId xmlns:a16="http://schemas.microsoft.com/office/drawing/2014/main" id="{6B340420-FAE9-4092-A048-CD43D15486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4" name="Text Box 42">
          <a:extLst>
            <a:ext uri="{FF2B5EF4-FFF2-40B4-BE49-F238E27FC236}">
              <a16:creationId xmlns:a16="http://schemas.microsoft.com/office/drawing/2014/main" id="{92E75DA3-3662-4546-B945-A800B4305F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5" name="Text Box 43">
          <a:extLst>
            <a:ext uri="{FF2B5EF4-FFF2-40B4-BE49-F238E27FC236}">
              <a16:creationId xmlns:a16="http://schemas.microsoft.com/office/drawing/2014/main" id="{00D1CAC6-C068-4CFC-8110-FC3EC275AE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6" name="Text Box 44">
          <a:extLst>
            <a:ext uri="{FF2B5EF4-FFF2-40B4-BE49-F238E27FC236}">
              <a16:creationId xmlns:a16="http://schemas.microsoft.com/office/drawing/2014/main" id="{3F52E600-C6C6-46CB-ADB0-29EDFC3905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7" name="Text Box 45">
          <a:extLst>
            <a:ext uri="{FF2B5EF4-FFF2-40B4-BE49-F238E27FC236}">
              <a16:creationId xmlns:a16="http://schemas.microsoft.com/office/drawing/2014/main" id="{49ACF800-FA3D-49B6-B649-A6CCD88922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8" name="Text Box 46">
          <a:extLst>
            <a:ext uri="{FF2B5EF4-FFF2-40B4-BE49-F238E27FC236}">
              <a16:creationId xmlns:a16="http://schemas.microsoft.com/office/drawing/2014/main" id="{550029DA-7659-482A-BB06-A459964834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399" name="Text Box 47">
          <a:extLst>
            <a:ext uri="{FF2B5EF4-FFF2-40B4-BE49-F238E27FC236}">
              <a16:creationId xmlns:a16="http://schemas.microsoft.com/office/drawing/2014/main" id="{D9966803-C3D7-4D50-A51F-A444C6E8EB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0" name="Text Box 49">
          <a:extLst>
            <a:ext uri="{FF2B5EF4-FFF2-40B4-BE49-F238E27FC236}">
              <a16:creationId xmlns:a16="http://schemas.microsoft.com/office/drawing/2014/main" id="{CEC512F0-BA97-48EC-A904-19B92B9626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1" name="Text Box 50">
          <a:extLst>
            <a:ext uri="{FF2B5EF4-FFF2-40B4-BE49-F238E27FC236}">
              <a16:creationId xmlns:a16="http://schemas.microsoft.com/office/drawing/2014/main" id="{776FE1E3-C76A-46A5-807B-A7A2F33030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2" name="Text Box 51">
          <a:extLst>
            <a:ext uri="{FF2B5EF4-FFF2-40B4-BE49-F238E27FC236}">
              <a16:creationId xmlns:a16="http://schemas.microsoft.com/office/drawing/2014/main" id="{2A745D3B-C557-4E16-8950-56634E9882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3" name="Text Box 52">
          <a:extLst>
            <a:ext uri="{FF2B5EF4-FFF2-40B4-BE49-F238E27FC236}">
              <a16:creationId xmlns:a16="http://schemas.microsoft.com/office/drawing/2014/main" id="{D683C5C7-5085-422B-9D7B-243E49C33F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4" name="Text Box 53">
          <a:extLst>
            <a:ext uri="{FF2B5EF4-FFF2-40B4-BE49-F238E27FC236}">
              <a16:creationId xmlns:a16="http://schemas.microsoft.com/office/drawing/2014/main" id="{60EBA6E5-3A48-4B0A-961C-AC1F90192B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5" name="Text Box 54">
          <a:extLst>
            <a:ext uri="{FF2B5EF4-FFF2-40B4-BE49-F238E27FC236}">
              <a16:creationId xmlns:a16="http://schemas.microsoft.com/office/drawing/2014/main" id="{30ABAA29-9C84-4288-9F6C-AD853AE5D6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6" name="Text Box 55">
          <a:extLst>
            <a:ext uri="{FF2B5EF4-FFF2-40B4-BE49-F238E27FC236}">
              <a16:creationId xmlns:a16="http://schemas.microsoft.com/office/drawing/2014/main" id="{16F067F2-CF53-4954-AAE2-2DEFF8C830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7" name="Text Box 56">
          <a:extLst>
            <a:ext uri="{FF2B5EF4-FFF2-40B4-BE49-F238E27FC236}">
              <a16:creationId xmlns:a16="http://schemas.microsoft.com/office/drawing/2014/main" id="{C6EB06BF-1BF6-48D0-8DC0-D99B3986E6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8" name="Text Box 57">
          <a:extLst>
            <a:ext uri="{FF2B5EF4-FFF2-40B4-BE49-F238E27FC236}">
              <a16:creationId xmlns:a16="http://schemas.microsoft.com/office/drawing/2014/main" id="{0367D2BC-BB70-4883-93D2-70310E3206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09" name="Text Box 58">
          <a:extLst>
            <a:ext uri="{FF2B5EF4-FFF2-40B4-BE49-F238E27FC236}">
              <a16:creationId xmlns:a16="http://schemas.microsoft.com/office/drawing/2014/main" id="{E6649325-45B0-4BD8-A0ED-E0D494E14C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0" name="Text Box 59">
          <a:extLst>
            <a:ext uri="{FF2B5EF4-FFF2-40B4-BE49-F238E27FC236}">
              <a16:creationId xmlns:a16="http://schemas.microsoft.com/office/drawing/2014/main" id="{4D082795-980D-44E1-8B4F-050C1CF12B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1" name="Text Box 60">
          <a:extLst>
            <a:ext uri="{FF2B5EF4-FFF2-40B4-BE49-F238E27FC236}">
              <a16:creationId xmlns:a16="http://schemas.microsoft.com/office/drawing/2014/main" id="{14C8D153-0CE4-4C6D-A3CE-F3853140F1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2" name="Text Box 61">
          <a:extLst>
            <a:ext uri="{FF2B5EF4-FFF2-40B4-BE49-F238E27FC236}">
              <a16:creationId xmlns:a16="http://schemas.microsoft.com/office/drawing/2014/main" id="{D0456123-3D9D-46D9-90C8-A4713894EA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3" name="Text Box 62">
          <a:extLst>
            <a:ext uri="{FF2B5EF4-FFF2-40B4-BE49-F238E27FC236}">
              <a16:creationId xmlns:a16="http://schemas.microsoft.com/office/drawing/2014/main" id="{EE6AE634-7AEA-4483-916E-9459A94702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4" name="Text Box 63">
          <a:extLst>
            <a:ext uri="{FF2B5EF4-FFF2-40B4-BE49-F238E27FC236}">
              <a16:creationId xmlns:a16="http://schemas.microsoft.com/office/drawing/2014/main" id="{81611340-6351-4040-9E7D-6F9D2A0E9E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5" name="Text Box 64">
          <a:extLst>
            <a:ext uri="{FF2B5EF4-FFF2-40B4-BE49-F238E27FC236}">
              <a16:creationId xmlns:a16="http://schemas.microsoft.com/office/drawing/2014/main" id="{69B2C293-AA11-4DC1-8EA7-29B7DD045B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6" name="Text Box 65">
          <a:extLst>
            <a:ext uri="{FF2B5EF4-FFF2-40B4-BE49-F238E27FC236}">
              <a16:creationId xmlns:a16="http://schemas.microsoft.com/office/drawing/2014/main" id="{BC89CDD9-2BD4-48C0-A0E7-7E80CB137E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7" name="Text Box 66">
          <a:extLst>
            <a:ext uri="{FF2B5EF4-FFF2-40B4-BE49-F238E27FC236}">
              <a16:creationId xmlns:a16="http://schemas.microsoft.com/office/drawing/2014/main" id="{4658B963-0122-4EE8-BA1A-0C28C9D2D3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8" name="Text Box 67">
          <a:extLst>
            <a:ext uri="{FF2B5EF4-FFF2-40B4-BE49-F238E27FC236}">
              <a16:creationId xmlns:a16="http://schemas.microsoft.com/office/drawing/2014/main" id="{85D548E3-9F23-407B-8EDA-F5233373CD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19" name="Text Box 68">
          <a:extLst>
            <a:ext uri="{FF2B5EF4-FFF2-40B4-BE49-F238E27FC236}">
              <a16:creationId xmlns:a16="http://schemas.microsoft.com/office/drawing/2014/main" id="{47960AAA-C032-44F6-96E7-BCC3E91375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0" name="Text Box 69">
          <a:extLst>
            <a:ext uri="{FF2B5EF4-FFF2-40B4-BE49-F238E27FC236}">
              <a16:creationId xmlns:a16="http://schemas.microsoft.com/office/drawing/2014/main" id="{4ED8B730-E142-42A2-81B6-818D9B7816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1" name="Text Box 70">
          <a:extLst>
            <a:ext uri="{FF2B5EF4-FFF2-40B4-BE49-F238E27FC236}">
              <a16:creationId xmlns:a16="http://schemas.microsoft.com/office/drawing/2014/main" id="{D8DB4AB8-6C16-44AA-9486-3571000D8E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2" name="Text Box 71">
          <a:extLst>
            <a:ext uri="{FF2B5EF4-FFF2-40B4-BE49-F238E27FC236}">
              <a16:creationId xmlns:a16="http://schemas.microsoft.com/office/drawing/2014/main" id="{E719FB2F-7807-48DA-A333-724AD6A541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3" name="Text Box 72">
          <a:extLst>
            <a:ext uri="{FF2B5EF4-FFF2-40B4-BE49-F238E27FC236}">
              <a16:creationId xmlns:a16="http://schemas.microsoft.com/office/drawing/2014/main" id="{64C658AD-722D-4780-9A6D-E1A8BC4383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4" name="Text Box 73">
          <a:extLst>
            <a:ext uri="{FF2B5EF4-FFF2-40B4-BE49-F238E27FC236}">
              <a16:creationId xmlns:a16="http://schemas.microsoft.com/office/drawing/2014/main" id="{ED0A0006-5FE8-4374-8BC1-744254F1FD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5" name="Text Box 74">
          <a:extLst>
            <a:ext uri="{FF2B5EF4-FFF2-40B4-BE49-F238E27FC236}">
              <a16:creationId xmlns:a16="http://schemas.microsoft.com/office/drawing/2014/main" id="{05960C49-CCF9-4077-9ADB-E168FDB634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6" name="Text Box 75">
          <a:extLst>
            <a:ext uri="{FF2B5EF4-FFF2-40B4-BE49-F238E27FC236}">
              <a16:creationId xmlns:a16="http://schemas.microsoft.com/office/drawing/2014/main" id="{CD1A1510-21D2-4A14-B79A-904BC43201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7" name="Text Box 76">
          <a:extLst>
            <a:ext uri="{FF2B5EF4-FFF2-40B4-BE49-F238E27FC236}">
              <a16:creationId xmlns:a16="http://schemas.microsoft.com/office/drawing/2014/main" id="{95E1E6C4-813B-454F-8B20-DF30345385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8" name="Text Box 77">
          <a:extLst>
            <a:ext uri="{FF2B5EF4-FFF2-40B4-BE49-F238E27FC236}">
              <a16:creationId xmlns:a16="http://schemas.microsoft.com/office/drawing/2014/main" id="{D10D9B5F-00CC-48C8-9CAC-D2A11BB4EC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29" name="Text Box 78">
          <a:extLst>
            <a:ext uri="{FF2B5EF4-FFF2-40B4-BE49-F238E27FC236}">
              <a16:creationId xmlns:a16="http://schemas.microsoft.com/office/drawing/2014/main" id="{53D5A89D-890D-4E6A-BE4C-910571931C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0" name="Text Box 79">
          <a:extLst>
            <a:ext uri="{FF2B5EF4-FFF2-40B4-BE49-F238E27FC236}">
              <a16:creationId xmlns:a16="http://schemas.microsoft.com/office/drawing/2014/main" id="{09CA0CF7-CB87-4C7F-8612-224E668250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1" name="Text Box 80">
          <a:extLst>
            <a:ext uri="{FF2B5EF4-FFF2-40B4-BE49-F238E27FC236}">
              <a16:creationId xmlns:a16="http://schemas.microsoft.com/office/drawing/2014/main" id="{58DB88EB-2771-45EC-A551-DC4DEC8D25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2" name="Text Box 81">
          <a:extLst>
            <a:ext uri="{FF2B5EF4-FFF2-40B4-BE49-F238E27FC236}">
              <a16:creationId xmlns:a16="http://schemas.microsoft.com/office/drawing/2014/main" id="{C1ECC6AB-8714-4E99-BA9C-5B1B4B9A8C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3" name="Text Box 82">
          <a:extLst>
            <a:ext uri="{FF2B5EF4-FFF2-40B4-BE49-F238E27FC236}">
              <a16:creationId xmlns:a16="http://schemas.microsoft.com/office/drawing/2014/main" id="{7EE5298A-4EB9-4058-A822-8685E7BC63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4" name="Text Box 83">
          <a:extLst>
            <a:ext uri="{FF2B5EF4-FFF2-40B4-BE49-F238E27FC236}">
              <a16:creationId xmlns:a16="http://schemas.microsoft.com/office/drawing/2014/main" id="{0F44761E-580B-4911-AF80-FF8DEF37DE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5" name="Text Box 84">
          <a:extLst>
            <a:ext uri="{FF2B5EF4-FFF2-40B4-BE49-F238E27FC236}">
              <a16:creationId xmlns:a16="http://schemas.microsoft.com/office/drawing/2014/main" id="{6C0AAAC0-5428-429E-9419-F232843CC5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6" name="Text Box 85">
          <a:extLst>
            <a:ext uri="{FF2B5EF4-FFF2-40B4-BE49-F238E27FC236}">
              <a16:creationId xmlns:a16="http://schemas.microsoft.com/office/drawing/2014/main" id="{B847F0F5-07C2-4314-B70B-DBA22A894B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7" name="Text Box 86">
          <a:extLst>
            <a:ext uri="{FF2B5EF4-FFF2-40B4-BE49-F238E27FC236}">
              <a16:creationId xmlns:a16="http://schemas.microsoft.com/office/drawing/2014/main" id="{92DD1154-D170-4B43-B762-DD7B4CF445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8" name="Text Box 87">
          <a:extLst>
            <a:ext uri="{FF2B5EF4-FFF2-40B4-BE49-F238E27FC236}">
              <a16:creationId xmlns:a16="http://schemas.microsoft.com/office/drawing/2014/main" id="{D143C9B5-1FD1-4EA9-8A76-A2A1C209C2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39" name="Text Box 88">
          <a:extLst>
            <a:ext uri="{FF2B5EF4-FFF2-40B4-BE49-F238E27FC236}">
              <a16:creationId xmlns:a16="http://schemas.microsoft.com/office/drawing/2014/main" id="{5B85FDF3-FF93-4E94-86BD-ADBF525DE7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0" name="Text Box 89">
          <a:extLst>
            <a:ext uri="{FF2B5EF4-FFF2-40B4-BE49-F238E27FC236}">
              <a16:creationId xmlns:a16="http://schemas.microsoft.com/office/drawing/2014/main" id="{A44687A1-2D17-440B-AA6D-987D01BF5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1" name="Text Box 90">
          <a:extLst>
            <a:ext uri="{FF2B5EF4-FFF2-40B4-BE49-F238E27FC236}">
              <a16:creationId xmlns:a16="http://schemas.microsoft.com/office/drawing/2014/main" id="{4BCD97A7-0722-4799-9DE8-125199DC62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2" name="Text Box 91">
          <a:extLst>
            <a:ext uri="{FF2B5EF4-FFF2-40B4-BE49-F238E27FC236}">
              <a16:creationId xmlns:a16="http://schemas.microsoft.com/office/drawing/2014/main" id="{B46EBBEC-D4AB-41D3-B8CB-06B6ECDF8A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3" name="Text Box 92">
          <a:extLst>
            <a:ext uri="{FF2B5EF4-FFF2-40B4-BE49-F238E27FC236}">
              <a16:creationId xmlns:a16="http://schemas.microsoft.com/office/drawing/2014/main" id="{478A6F6C-DE0F-4AE5-8D58-0774E832BE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4" name="Text Box 26">
          <a:extLst>
            <a:ext uri="{FF2B5EF4-FFF2-40B4-BE49-F238E27FC236}">
              <a16:creationId xmlns:a16="http://schemas.microsoft.com/office/drawing/2014/main" id="{44B3B360-2EF9-4E65-83B8-476F6D0053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5" name="Text Box 27">
          <a:extLst>
            <a:ext uri="{FF2B5EF4-FFF2-40B4-BE49-F238E27FC236}">
              <a16:creationId xmlns:a16="http://schemas.microsoft.com/office/drawing/2014/main" id="{C96F5A44-D409-471C-A033-C39FF665FD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6" name="Text Box 28">
          <a:extLst>
            <a:ext uri="{FF2B5EF4-FFF2-40B4-BE49-F238E27FC236}">
              <a16:creationId xmlns:a16="http://schemas.microsoft.com/office/drawing/2014/main" id="{141B7D96-F09E-4320-84B5-479EEBCCAB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7" name="Text Box 29">
          <a:extLst>
            <a:ext uri="{FF2B5EF4-FFF2-40B4-BE49-F238E27FC236}">
              <a16:creationId xmlns:a16="http://schemas.microsoft.com/office/drawing/2014/main" id="{AC3F49C6-0F61-4804-8704-5C393E7F90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8" name="Text Box 30">
          <a:extLst>
            <a:ext uri="{FF2B5EF4-FFF2-40B4-BE49-F238E27FC236}">
              <a16:creationId xmlns:a16="http://schemas.microsoft.com/office/drawing/2014/main" id="{0F3A07DD-21EA-4E96-A97C-5D50DDE125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49" name="Text Box 31">
          <a:extLst>
            <a:ext uri="{FF2B5EF4-FFF2-40B4-BE49-F238E27FC236}">
              <a16:creationId xmlns:a16="http://schemas.microsoft.com/office/drawing/2014/main" id="{795BD5C9-2FF0-4849-A73E-1419D6ED8A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0" name="Text Box 32">
          <a:extLst>
            <a:ext uri="{FF2B5EF4-FFF2-40B4-BE49-F238E27FC236}">
              <a16:creationId xmlns:a16="http://schemas.microsoft.com/office/drawing/2014/main" id="{90232626-AC6C-46FA-B71B-61F48C0580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1" name="Text Box 33">
          <a:extLst>
            <a:ext uri="{FF2B5EF4-FFF2-40B4-BE49-F238E27FC236}">
              <a16:creationId xmlns:a16="http://schemas.microsoft.com/office/drawing/2014/main" id="{32F66A1C-76E1-4F5F-AA18-02458072D7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2" name="Text Box 34">
          <a:extLst>
            <a:ext uri="{FF2B5EF4-FFF2-40B4-BE49-F238E27FC236}">
              <a16:creationId xmlns:a16="http://schemas.microsoft.com/office/drawing/2014/main" id="{EDEEA707-E8BB-468A-982E-3BA6A02E19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3" name="Text Box 35">
          <a:extLst>
            <a:ext uri="{FF2B5EF4-FFF2-40B4-BE49-F238E27FC236}">
              <a16:creationId xmlns:a16="http://schemas.microsoft.com/office/drawing/2014/main" id="{22A31E10-2AB6-4260-A139-FE77BBD1B1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4" name="Text Box 36">
          <a:extLst>
            <a:ext uri="{FF2B5EF4-FFF2-40B4-BE49-F238E27FC236}">
              <a16:creationId xmlns:a16="http://schemas.microsoft.com/office/drawing/2014/main" id="{4AD20282-09C5-4349-89E8-DDDE03A331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5" name="Text Box 37">
          <a:extLst>
            <a:ext uri="{FF2B5EF4-FFF2-40B4-BE49-F238E27FC236}">
              <a16:creationId xmlns:a16="http://schemas.microsoft.com/office/drawing/2014/main" id="{91E416DB-3F08-4CE0-BEFC-4D3E13A9AF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6" name="Text Box 38">
          <a:extLst>
            <a:ext uri="{FF2B5EF4-FFF2-40B4-BE49-F238E27FC236}">
              <a16:creationId xmlns:a16="http://schemas.microsoft.com/office/drawing/2014/main" id="{8746AE58-B0E0-4E1D-9AA7-E3ED43457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7" name="Text Box 39">
          <a:extLst>
            <a:ext uri="{FF2B5EF4-FFF2-40B4-BE49-F238E27FC236}">
              <a16:creationId xmlns:a16="http://schemas.microsoft.com/office/drawing/2014/main" id="{E334DDFA-FD10-4556-9AD8-769C7A8BF0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8" name="Text Box 40">
          <a:extLst>
            <a:ext uri="{FF2B5EF4-FFF2-40B4-BE49-F238E27FC236}">
              <a16:creationId xmlns:a16="http://schemas.microsoft.com/office/drawing/2014/main" id="{B7910F73-0224-4D4C-A105-5D27DE07B1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59" name="Text Box 41">
          <a:extLst>
            <a:ext uri="{FF2B5EF4-FFF2-40B4-BE49-F238E27FC236}">
              <a16:creationId xmlns:a16="http://schemas.microsoft.com/office/drawing/2014/main" id="{60924F8D-90D7-44A5-9035-42C73786A2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0" name="Text Box 42">
          <a:extLst>
            <a:ext uri="{FF2B5EF4-FFF2-40B4-BE49-F238E27FC236}">
              <a16:creationId xmlns:a16="http://schemas.microsoft.com/office/drawing/2014/main" id="{D486077E-891A-4D28-A584-0A8C2D8BC5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1" name="Text Box 43">
          <a:extLst>
            <a:ext uri="{FF2B5EF4-FFF2-40B4-BE49-F238E27FC236}">
              <a16:creationId xmlns:a16="http://schemas.microsoft.com/office/drawing/2014/main" id="{92C0E109-78B2-4CB5-B489-EFDD899A16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2" name="Text Box 44">
          <a:extLst>
            <a:ext uri="{FF2B5EF4-FFF2-40B4-BE49-F238E27FC236}">
              <a16:creationId xmlns:a16="http://schemas.microsoft.com/office/drawing/2014/main" id="{C5A45D34-2546-4FFC-BA67-3F20C76463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3" name="Text Box 45">
          <a:extLst>
            <a:ext uri="{FF2B5EF4-FFF2-40B4-BE49-F238E27FC236}">
              <a16:creationId xmlns:a16="http://schemas.microsoft.com/office/drawing/2014/main" id="{EC577088-4664-46AC-A069-AF909578EB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4" name="Text Box 46">
          <a:extLst>
            <a:ext uri="{FF2B5EF4-FFF2-40B4-BE49-F238E27FC236}">
              <a16:creationId xmlns:a16="http://schemas.microsoft.com/office/drawing/2014/main" id="{D88FC065-8526-449E-AE0A-6CFB323DBE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5" name="Text Box 47">
          <a:extLst>
            <a:ext uri="{FF2B5EF4-FFF2-40B4-BE49-F238E27FC236}">
              <a16:creationId xmlns:a16="http://schemas.microsoft.com/office/drawing/2014/main" id="{BB4F7F51-8874-4D6F-8DD3-502AB4F565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6" name="Text Box 49">
          <a:extLst>
            <a:ext uri="{FF2B5EF4-FFF2-40B4-BE49-F238E27FC236}">
              <a16:creationId xmlns:a16="http://schemas.microsoft.com/office/drawing/2014/main" id="{5679E8BB-0395-4525-BF1E-198B74BC92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7" name="Text Box 50">
          <a:extLst>
            <a:ext uri="{FF2B5EF4-FFF2-40B4-BE49-F238E27FC236}">
              <a16:creationId xmlns:a16="http://schemas.microsoft.com/office/drawing/2014/main" id="{F79579C7-F13D-4553-A38E-D7ADA90D32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8" name="Text Box 51">
          <a:extLst>
            <a:ext uri="{FF2B5EF4-FFF2-40B4-BE49-F238E27FC236}">
              <a16:creationId xmlns:a16="http://schemas.microsoft.com/office/drawing/2014/main" id="{E156087E-6821-4A5E-9F6D-79D2FB5709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69" name="Text Box 52">
          <a:extLst>
            <a:ext uri="{FF2B5EF4-FFF2-40B4-BE49-F238E27FC236}">
              <a16:creationId xmlns:a16="http://schemas.microsoft.com/office/drawing/2014/main" id="{6BD208B0-CDC6-45FE-81D7-8A676A5A92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0" name="Text Box 53">
          <a:extLst>
            <a:ext uri="{FF2B5EF4-FFF2-40B4-BE49-F238E27FC236}">
              <a16:creationId xmlns:a16="http://schemas.microsoft.com/office/drawing/2014/main" id="{88F7A308-2F77-4627-A7C2-7E94323CF0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1" name="Text Box 54">
          <a:extLst>
            <a:ext uri="{FF2B5EF4-FFF2-40B4-BE49-F238E27FC236}">
              <a16:creationId xmlns:a16="http://schemas.microsoft.com/office/drawing/2014/main" id="{B72204AC-0222-4B6F-AFDB-A31E421777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2" name="Text Box 55">
          <a:extLst>
            <a:ext uri="{FF2B5EF4-FFF2-40B4-BE49-F238E27FC236}">
              <a16:creationId xmlns:a16="http://schemas.microsoft.com/office/drawing/2014/main" id="{FA5E4074-16AC-4A27-9FD8-E871399B28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3" name="Text Box 56">
          <a:extLst>
            <a:ext uri="{FF2B5EF4-FFF2-40B4-BE49-F238E27FC236}">
              <a16:creationId xmlns:a16="http://schemas.microsoft.com/office/drawing/2014/main" id="{95EC876B-39DA-4911-8858-4F77DC6A14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4" name="Text Box 57">
          <a:extLst>
            <a:ext uri="{FF2B5EF4-FFF2-40B4-BE49-F238E27FC236}">
              <a16:creationId xmlns:a16="http://schemas.microsoft.com/office/drawing/2014/main" id="{E9B466FD-CBDB-4AFE-9BA8-EC93F27738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5" name="Text Box 58">
          <a:extLst>
            <a:ext uri="{FF2B5EF4-FFF2-40B4-BE49-F238E27FC236}">
              <a16:creationId xmlns:a16="http://schemas.microsoft.com/office/drawing/2014/main" id="{E53EC012-5992-4C23-8F81-A6C5FD709C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6" name="Text Box 59">
          <a:extLst>
            <a:ext uri="{FF2B5EF4-FFF2-40B4-BE49-F238E27FC236}">
              <a16:creationId xmlns:a16="http://schemas.microsoft.com/office/drawing/2014/main" id="{0824D94A-9709-4689-85F6-7239B2DE48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7" name="Text Box 60">
          <a:extLst>
            <a:ext uri="{FF2B5EF4-FFF2-40B4-BE49-F238E27FC236}">
              <a16:creationId xmlns:a16="http://schemas.microsoft.com/office/drawing/2014/main" id="{0F36894C-1F04-4996-8666-5BDC4FA163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8" name="Text Box 61">
          <a:extLst>
            <a:ext uri="{FF2B5EF4-FFF2-40B4-BE49-F238E27FC236}">
              <a16:creationId xmlns:a16="http://schemas.microsoft.com/office/drawing/2014/main" id="{DB2E8876-902C-45F2-8178-DF247E8C16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79" name="Text Box 62">
          <a:extLst>
            <a:ext uri="{FF2B5EF4-FFF2-40B4-BE49-F238E27FC236}">
              <a16:creationId xmlns:a16="http://schemas.microsoft.com/office/drawing/2014/main" id="{5CFAE114-AF5A-40AA-BF77-E9723E4925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0" name="Text Box 63">
          <a:extLst>
            <a:ext uri="{FF2B5EF4-FFF2-40B4-BE49-F238E27FC236}">
              <a16:creationId xmlns:a16="http://schemas.microsoft.com/office/drawing/2014/main" id="{622DC966-1C12-470E-AA24-EBCD4048CC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1" name="Text Box 64">
          <a:extLst>
            <a:ext uri="{FF2B5EF4-FFF2-40B4-BE49-F238E27FC236}">
              <a16:creationId xmlns:a16="http://schemas.microsoft.com/office/drawing/2014/main" id="{7716E731-F7C6-4838-80B0-20EF16E3AF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2" name="Text Box 65">
          <a:extLst>
            <a:ext uri="{FF2B5EF4-FFF2-40B4-BE49-F238E27FC236}">
              <a16:creationId xmlns:a16="http://schemas.microsoft.com/office/drawing/2014/main" id="{1150C2FA-D121-4428-8DAA-3ED6DA47D7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3" name="Text Box 66">
          <a:extLst>
            <a:ext uri="{FF2B5EF4-FFF2-40B4-BE49-F238E27FC236}">
              <a16:creationId xmlns:a16="http://schemas.microsoft.com/office/drawing/2014/main" id="{15B6E428-AACB-4693-856A-D8E1D43FFF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4" name="Text Box 67">
          <a:extLst>
            <a:ext uri="{FF2B5EF4-FFF2-40B4-BE49-F238E27FC236}">
              <a16:creationId xmlns:a16="http://schemas.microsoft.com/office/drawing/2014/main" id="{79469793-707E-4445-823F-4B57F16CF0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5" name="Text Box 68">
          <a:extLst>
            <a:ext uri="{FF2B5EF4-FFF2-40B4-BE49-F238E27FC236}">
              <a16:creationId xmlns:a16="http://schemas.microsoft.com/office/drawing/2014/main" id="{23D1868D-4B2F-4E97-9CA7-124A1D928F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6" name="Text Box 69">
          <a:extLst>
            <a:ext uri="{FF2B5EF4-FFF2-40B4-BE49-F238E27FC236}">
              <a16:creationId xmlns:a16="http://schemas.microsoft.com/office/drawing/2014/main" id="{962C3550-C7CD-4C2C-9224-EB8B0B150B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7" name="Text Box 70">
          <a:extLst>
            <a:ext uri="{FF2B5EF4-FFF2-40B4-BE49-F238E27FC236}">
              <a16:creationId xmlns:a16="http://schemas.microsoft.com/office/drawing/2014/main" id="{30747565-87B7-4B4B-A4F4-E3FAD5956C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8" name="Text Box 71">
          <a:extLst>
            <a:ext uri="{FF2B5EF4-FFF2-40B4-BE49-F238E27FC236}">
              <a16:creationId xmlns:a16="http://schemas.microsoft.com/office/drawing/2014/main" id="{7655F0A0-92FA-4B55-9EEB-590783F1F2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89" name="Text Box 72">
          <a:extLst>
            <a:ext uri="{FF2B5EF4-FFF2-40B4-BE49-F238E27FC236}">
              <a16:creationId xmlns:a16="http://schemas.microsoft.com/office/drawing/2014/main" id="{07FB5183-D3DE-4A2A-A983-15E3CE7BA1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0" name="Text Box 73">
          <a:extLst>
            <a:ext uri="{FF2B5EF4-FFF2-40B4-BE49-F238E27FC236}">
              <a16:creationId xmlns:a16="http://schemas.microsoft.com/office/drawing/2014/main" id="{BB0B642C-A744-43F1-941E-1B161DF006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1" name="Text Box 74">
          <a:extLst>
            <a:ext uri="{FF2B5EF4-FFF2-40B4-BE49-F238E27FC236}">
              <a16:creationId xmlns:a16="http://schemas.microsoft.com/office/drawing/2014/main" id="{765C92D5-7B00-41B2-88E7-FC44F12FF8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2" name="Text Box 75">
          <a:extLst>
            <a:ext uri="{FF2B5EF4-FFF2-40B4-BE49-F238E27FC236}">
              <a16:creationId xmlns:a16="http://schemas.microsoft.com/office/drawing/2014/main" id="{6F3D0B9D-6B4C-4C0C-93F1-9909E041D7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3" name="Text Box 76">
          <a:extLst>
            <a:ext uri="{FF2B5EF4-FFF2-40B4-BE49-F238E27FC236}">
              <a16:creationId xmlns:a16="http://schemas.microsoft.com/office/drawing/2014/main" id="{F89AC237-1476-46B8-AFBB-21DA4898A8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4" name="Text Box 77">
          <a:extLst>
            <a:ext uri="{FF2B5EF4-FFF2-40B4-BE49-F238E27FC236}">
              <a16:creationId xmlns:a16="http://schemas.microsoft.com/office/drawing/2014/main" id="{F0964571-3683-49CD-93BF-8F82008C49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5" name="Text Box 78">
          <a:extLst>
            <a:ext uri="{FF2B5EF4-FFF2-40B4-BE49-F238E27FC236}">
              <a16:creationId xmlns:a16="http://schemas.microsoft.com/office/drawing/2014/main" id="{78A62448-538B-4C50-A83A-6227891F98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6" name="Text Box 79">
          <a:extLst>
            <a:ext uri="{FF2B5EF4-FFF2-40B4-BE49-F238E27FC236}">
              <a16:creationId xmlns:a16="http://schemas.microsoft.com/office/drawing/2014/main" id="{589F5978-7CFA-4EC2-8918-056E0CFF6A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7" name="Text Box 80">
          <a:extLst>
            <a:ext uri="{FF2B5EF4-FFF2-40B4-BE49-F238E27FC236}">
              <a16:creationId xmlns:a16="http://schemas.microsoft.com/office/drawing/2014/main" id="{EE46957B-B63E-4D43-81BC-48C233D6E1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8" name="Text Box 81">
          <a:extLst>
            <a:ext uri="{FF2B5EF4-FFF2-40B4-BE49-F238E27FC236}">
              <a16:creationId xmlns:a16="http://schemas.microsoft.com/office/drawing/2014/main" id="{600EA319-1BC6-4E3F-83F1-9E43FBA197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499" name="Text Box 82">
          <a:extLst>
            <a:ext uri="{FF2B5EF4-FFF2-40B4-BE49-F238E27FC236}">
              <a16:creationId xmlns:a16="http://schemas.microsoft.com/office/drawing/2014/main" id="{95D74901-A952-4D9C-8CE7-866C32C5C8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0" name="Text Box 83">
          <a:extLst>
            <a:ext uri="{FF2B5EF4-FFF2-40B4-BE49-F238E27FC236}">
              <a16:creationId xmlns:a16="http://schemas.microsoft.com/office/drawing/2014/main" id="{60BE247C-4085-4D6E-99E1-C22B078EEA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1" name="Text Box 84">
          <a:extLst>
            <a:ext uri="{FF2B5EF4-FFF2-40B4-BE49-F238E27FC236}">
              <a16:creationId xmlns:a16="http://schemas.microsoft.com/office/drawing/2014/main" id="{262E5EB4-4476-4A9A-8356-6293D05FD0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2" name="Text Box 85">
          <a:extLst>
            <a:ext uri="{FF2B5EF4-FFF2-40B4-BE49-F238E27FC236}">
              <a16:creationId xmlns:a16="http://schemas.microsoft.com/office/drawing/2014/main" id="{E647E845-27BD-497F-BDC5-F5355E9F0B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3" name="Text Box 86">
          <a:extLst>
            <a:ext uri="{FF2B5EF4-FFF2-40B4-BE49-F238E27FC236}">
              <a16:creationId xmlns:a16="http://schemas.microsoft.com/office/drawing/2014/main" id="{A11D3C0F-CF6A-443B-90AA-A124E58047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4" name="Text Box 87">
          <a:extLst>
            <a:ext uri="{FF2B5EF4-FFF2-40B4-BE49-F238E27FC236}">
              <a16:creationId xmlns:a16="http://schemas.microsoft.com/office/drawing/2014/main" id="{18C2BD5A-2E11-447E-90FA-336F4255D8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5" name="Text Box 88">
          <a:extLst>
            <a:ext uri="{FF2B5EF4-FFF2-40B4-BE49-F238E27FC236}">
              <a16:creationId xmlns:a16="http://schemas.microsoft.com/office/drawing/2014/main" id="{7C3B124C-3B3D-4F00-A890-EFB4E40D6C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6" name="Text Box 89">
          <a:extLst>
            <a:ext uri="{FF2B5EF4-FFF2-40B4-BE49-F238E27FC236}">
              <a16:creationId xmlns:a16="http://schemas.microsoft.com/office/drawing/2014/main" id="{276E540D-0655-47E8-A16A-887CE73AFB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7" name="Text Box 90">
          <a:extLst>
            <a:ext uri="{FF2B5EF4-FFF2-40B4-BE49-F238E27FC236}">
              <a16:creationId xmlns:a16="http://schemas.microsoft.com/office/drawing/2014/main" id="{96CE7EFA-6C7F-48B7-A577-679CE0C4C6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8" name="Text Box 91">
          <a:extLst>
            <a:ext uri="{FF2B5EF4-FFF2-40B4-BE49-F238E27FC236}">
              <a16:creationId xmlns:a16="http://schemas.microsoft.com/office/drawing/2014/main" id="{E5B00F90-9ADF-4DF3-A85D-CE42CC263C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09" name="Text Box 92">
          <a:extLst>
            <a:ext uri="{FF2B5EF4-FFF2-40B4-BE49-F238E27FC236}">
              <a16:creationId xmlns:a16="http://schemas.microsoft.com/office/drawing/2014/main" id="{DC302ACD-1A49-442B-94A2-CC751C46E6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0" name="Text Box 26">
          <a:extLst>
            <a:ext uri="{FF2B5EF4-FFF2-40B4-BE49-F238E27FC236}">
              <a16:creationId xmlns:a16="http://schemas.microsoft.com/office/drawing/2014/main" id="{52EAACDC-8325-48E0-B3FC-667D9ED00F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1" name="Text Box 27">
          <a:extLst>
            <a:ext uri="{FF2B5EF4-FFF2-40B4-BE49-F238E27FC236}">
              <a16:creationId xmlns:a16="http://schemas.microsoft.com/office/drawing/2014/main" id="{E5BC5290-A883-4AAE-AA50-D7CAFE30FB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2" name="Text Box 28">
          <a:extLst>
            <a:ext uri="{FF2B5EF4-FFF2-40B4-BE49-F238E27FC236}">
              <a16:creationId xmlns:a16="http://schemas.microsoft.com/office/drawing/2014/main" id="{7AB4E4E9-1CBC-4B0C-BEF0-641DF695DE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3" name="Text Box 29">
          <a:extLst>
            <a:ext uri="{FF2B5EF4-FFF2-40B4-BE49-F238E27FC236}">
              <a16:creationId xmlns:a16="http://schemas.microsoft.com/office/drawing/2014/main" id="{1314076D-4E7B-49B5-938C-37566F246F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4" name="Text Box 30">
          <a:extLst>
            <a:ext uri="{FF2B5EF4-FFF2-40B4-BE49-F238E27FC236}">
              <a16:creationId xmlns:a16="http://schemas.microsoft.com/office/drawing/2014/main" id="{725807A4-7854-4D04-BA5A-F8F5E19371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5" name="Text Box 31">
          <a:extLst>
            <a:ext uri="{FF2B5EF4-FFF2-40B4-BE49-F238E27FC236}">
              <a16:creationId xmlns:a16="http://schemas.microsoft.com/office/drawing/2014/main" id="{6230DF22-74F9-4E62-A2D7-E0FD1F65A2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6" name="Text Box 32">
          <a:extLst>
            <a:ext uri="{FF2B5EF4-FFF2-40B4-BE49-F238E27FC236}">
              <a16:creationId xmlns:a16="http://schemas.microsoft.com/office/drawing/2014/main" id="{9BD33493-C1F6-4519-A850-99B7C05A80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7" name="Text Box 33">
          <a:extLst>
            <a:ext uri="{FF2B5EF4-FFF2-40B4-BE49-F238E27FC236}">
              <a16:creationId xmlns:a16="http://schemas.microsoft.com/office/drawing/2014/main" id="{E0F4651F-003C-4050-850D-0A570E17AB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8" name="Text Box 34">
          <a:extLst>
            <a:ext uri="{FF2B5EF4-FFF2-40B4-BE49-F238E27FC236}">
              <a16:creationId xmlns:a16="http://schemas.microsoft.com/office/drawing/2014/main" id="{530DF90A-D374-4BAE-8B74-2779679F1C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19" name="Text Box 35">
          <a:extLst>
            <a:ext uri="{FF2B5EF4-FFF2-40B4-BE49-F238E27FC236}">
              <a16:creationId xmlns:a16="http://schemas.microsoft.com/office/drawing/2014/main" id="{5E7B38F8-4B63-4B29-860F-67109FFE08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0" name="Text Box 36">
          <a:extLst>
            <a:ext uri="{FF2B5EF4-FFF2-40B4-BE49-F238E27FC236}">
              <a16:creationId xmlns:a16="http://schemas.microsoft.com/office/drawing/2014/main" id="{45CE7C6F-9D55-4508-8D55-D73D32DC9A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1" name="Text Box 37">
          <a:extLst>
            <a:ext uri="{FF2B5EF4-FFF2-40B4-BE49-F238E27FC236}">
              <a16:creationId xmlns:a16="http://schemas.microsoft.com/office/drawing/2014/main" id="{40743AA6-DEF5-413D-AC2D-CFEBD7EEB7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2" name="Text Box 38">
          <a:extLst>
            <a:ext uri="{FF2B5EF4-FFF2-40B4-BE49-F238E27FC236}">
              <a16:creationId xmlns:a16="http://schemas.microsoft.com/office/drawing/2014/main" id="{700FB834-9BE8-4489-A043-CB58594481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3" name="Text Box 39">
          <a:extLst>
            <a:ext uri="{FF2B5EF4-FFF2-40B4-BE49-F238E27FC236}">
              <a16:creationId xmlns:a16="http://schemas.microsoft.com/office/drawing/2014/main" id="{5903CE57-B947-436B-BBBA-35F1097051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4" name="Text Box 40">
          <a:extLst>
            <a:ext uri="{FF2B5EF4-FFF2-40B4-BE49-F238E27FC236}">
              <a16:creationId xmlns:a16="http://schemas.microsoft.com/office/drawing/2014/main" id="{18FBB82E-5760-4746-9E39-33F2303DD2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5" name="Text Box 41">
          <a:extLst>
            <a:ext uri="{FF2B5EF4-FFF2-40B4-BE49-F238E27FC236}">
              <a16:creationId xmlns:a16="http://schemas.microsoft.com/office/drawing/2014/main" id="{790A8F8A-BC5B-4646-BDD2-AAD954A0FE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6" name="Text Box 42">
          <a:extLst>
            <a:ext uri="{FF2B5EF4-FFF2-40B4-BE49-F238E27FC236}">
              <a16:creationId xmlns:a16="http://schemas.microsoft.com/office/drawing/2014/main" id="{361EC180-229D-4DE2-8C05-1AECE571C5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7" name="Text Box 43">
          <a:extLst>
            <a:ext uri="{FF2B5EF4-FFF2-40B4-BE49-F238E27FC236}">
              <a16:creationId xmlns:a16="http://schemas.microsoft.com/office/drawing/2014/main" id="{E8A6B969-AC33-4589-9AC2-989348AAFD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8" name="Text Box 44">
          <a:extLst>
            <a:ext uri="{FF2B5EF4-FFF2-40B4-BE49-F238E27FC236}">
              <a16:creationId xmlns:a16="http://schemas.microsoft.com/office/drawing/2014/main" id="{C9CE2252-E7C4-4835-B7B2-98BEB85B1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29" name="Text Box 45">
          <a:extLst>
            <a:ext uri="{FF2B5EF4-FFF2-40B4-BE49-F238E27FC236}">
              <a16:creationId xmlns:a16="http://schemas.microsoft.com/office/drawing/2014/main" id="{7E74408F-396C-40BC-A823-7ECDB505A7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0" name="Text Box 46">
          <a:extLst>
            <a:ext uri="{FF2B5EF4-FFF2-40B4-BE49-F238E27FC236}">
              <a16:creationId xmlns:a16="http://schemas.microsoft.com/office/drawing/2014/main" id="{80645C0E-3B19-494A-BE93-173FA7963B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1" name="Text Box 47">
          <a:extLst>
            <a:ext uri="{FF2B5EF4-FFF2-40B4-BE49-F238E27FC236}">
              <a16:creationId xmlns:a16="http://schemas.microsoft.com/office/drawing/2014/main" id="{2C58F808-5CA0-4D33-A7C8-05B9229F98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2" name="Text Box 49">
          <a:extLst>
            <a:ext uri="{FF2B5EF4-FFF2-40B4-BE49-F238E27FC236}">
              <a16:creationId xmlns:a16="http://schemas.microsoft.com/office/drawing/2014/main" id="{8A8611DF-B756-4C75-AB20-17A9FC60A4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3" name="Text Box 50">
          <a:extLst>
            <a:ext uri="{FF2B5EF4-FFF2-40B4-BE49-F238E27FC236}">
              <a16:creationId xmlns:a16="http://schemas.microsoft.com/office/drawing/2014/main" id="{F790E1FE-CC4F-41B0-A24C-39EC3C012A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4" name="Text Box 51">
          <a:extLst>
            <a:ext uri="{FF2B5EF4-FFF2-40B4-BE49-F238E27FC236}">
              <a16:creationId xmlns:a16="http://schemas.microsoft.com/office/drawing/2014/main" id="{3BFBEA3A-D37D-4DBF-B0CB-C9DD7BF6C8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5" name="Text Box 52">
          <a:extLst>
            <a:ext uri="{FF2B5EF4-FFF2-40B4-BE49-F238E27FC236}">
              <a16:creationId xmlns:a16="http://schemas.microsoft.com/office/drawing/2014/main" id="{E77DC8EC-1BF0-41EA-A79E-4E2E3A78C8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6" name="Text Box 53">
          <a:extLst>
            <a:ext uri="{FF2B5EF4-FFF2-40B4-BE49-F238E27FC236}">
              <a16:creationId xmlns:a16="http://schemas.microsoft.com/office/drawing/2014/main" id="{60E86620-53D0-4FFB-B690-2909958059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7" name="Text Box 54">
          <a:extLst>
            <a:ext uri="{FF2B5EF4-FFF2-40B4-BE49-F238E27FC236}">
              <a16:creationId xmlns:a16="http://schemas.microsoft.com/office/drawing/2014/main" id="{0FCA6F6A-4EF6-4193-9242-BAC74E686C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8" name="Text Box 55">
          <a:extLst>
            <a:ext uri="{FF2B5EF4-FFF2-40B4-BE49-F238E27FC236}">
              <a16:creationId xmlns:a16="http://schemas.microsoft.com/office/drawing/2014/main" id="{7ECF8A5A-6D73-4737-B144-866E923192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39" name="Text Box 56">
          <a:extLst>
            <a:ext uri="{FF2B5EF4-FFF2-40B4-BE49-F238E27FC236}">
              <a16:creationId xmlns:a16="http://schemas.microsoft.com/office/drawing/2014/main" id="{4E3F5F49-DCE6-4B7C-9994-CD1FC81C74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0" name="Text Box 57">
          <a:extLst>
            <a:ext uri="{FF2B5EF4-FFF2-40B4-BE49-F238E27FC236}">
              <a16:creationId xmlns:a16="http://schemas.microsoft.com/office/drawing/2014/main" id="{AC8696D7-44DE-4584-B529-45FC66267F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1" name="Text Box 58">
          <a:extLst>
            <a:ext uri="{FF2B5EF4-FFF2-40B4-BE49-F238E27FC236}">
              <a16:creationId xmlns:a16="http://schemas.microsoft.com/office/drawing/2014/main" id="{A42D01AC-7C0D-4B65-8756-6667884FD3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2" name="Text Box 59">
          <a:extLst>
            <a:ext uri="{FF2B5EF4-FFF2-40B4-BE49-F238E27FC236}">
              <a16:creationId xmlns:a16="http://schemas.microsoft.com/office/drawing/2014/main" id="{E2D3A69B-D620-49CA-B137-EA6F05FFB9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3" name="Text Box 60">
          <a:extLst>
            <a:ext uri="{FF2B5EF4-FFF2-40B4-BE49-F238E27FC236}">
              <a16:creationId xmlns:a16="http://schemas.microsoft.com/office/drawing/2014/main" id="{0F9D16BB-4B05-4A9D-AE84-DAB61507ED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4" name="Text Box 61">
          <a:extLst>
            <a:ext uri="{FF2B5EF4-FFF2-40B4-BE49-F238E27FC236}">
              <a16:creationId xmlns:a16="http://schemas.microsoft.com/office/drawing/2014/main" id="{359E53F3-2E3C-4EE0-BF0B-1FAE75630A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5" name="Text Box 62">
          <a:extLst>
            <a:ext uri="{FF2B5EF4-FFF2-40B4-BE49-F238E27FC236}">
              <a16:creationId xmlns:a16="http://schemas.microsoft.com/office/drawing/2014/main" id="{F4A11AF4-43B0-4AAD-8E1B-DFF70B233C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6" name="Text Box 63">
          <a:extLst>
            <a:ext uri="{FF2B5EF4-FFF2-40B4-BE49-F238E27FC236}">
              <a16:creationId xmlns:a16="http://schemas.microsoft.com/office/drawing/2014/main" id="{D0140B41-229A-4A2C-97F1-4BF416938F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7" name="Text Box 64">
          <a:extLst>
            <a:ext uri="{FF2B5EF4-FFF2-40B4-BE49-F238E27FC236}">
              <a16:creationId xmlns:a16="http://schemas.microsoft.com/office/drawing/2014/main" id="{205F8FC9-E671-43AD-AAD5-B509CC7BF3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8" name="Text Box 65">
          <a:extLst>
            <a:ext uri="{FF2B5EF4-FFF2-40B4-BE49-F238E27FC236}">
              <a16:creationId xmlns:a16="http://schemas.microsoft.com/office/drawing/2014/main" id="{3E63A5D8-38CF-40CF-BC4E-7525C5460F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49" name="Text Box 66">
          <a:extLst>
            <a:ext uri="{FF2B5EF4-FFF2-40B4-BE49-F238E27FC236}">
              <a16:creationId xmlns:a16="http://schemas.microsoft.com/office/drawing/2014/main" id="{B8443FD0-AA72-4693-B953-3052ED865C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0" name="Text Box 67">
          <a:extLst>
            <a:ext uri="{FF2B5EF4-FFF2-40B4-BE49-F238E27FC236}">
              <a16:creationId xmlns:a16="http://schemas.microsoft.com/office/drawing/2014/main" id="{53C711BF-8F7C-4975-AAC0-978C428EF6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1" name="Text Box 68">
          <a:extLst>
            <a:ext uri="{FF2B5EF4-FFF2-40B4-BE49-F238E27FC236}">
              <a16:creationId xmlns:a16="http://schemas.microsoft.com/office/drawing/2014/main" id="{4F37CED8-0388-4FE3-BEF7-89284C8262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2" name="Text Box 69">
          <a:extLst>
            <a:ext uri="{FF2B5EF4-FFF2-40B4-BE49-F238E27FC236}">
              <a16:creationId xmlns:a16="http://schemas.microsoft.com/office/drawing/2014/main" id="{D89DE6D6-5963-4FD1-83E1-27D304F1B0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3" name="Text Box 70">
          <a:extLst>
            <a:ext uri="{FF2B5EF4-FFF2-40B4-BE49-F238E27FC236}">
              <a16:creationId xmlns:a16="http://schemas.microsoft.com/office/drawing/2014/main" id="{16E55C03-26B1-4091-9433-4A1E2E755C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4" name="Text Box 71">
          <a:extLst>
            <a:ext uri="{FF2B5EF4-FFF2-40B4-BE49-F238E27FC236}">
              <a16:creationId xmlns:a16="http://schemas.microsoft.com/office/drawing/2014/main" id="{B75EBBA0-B871-4D8F-889A-AE0C3F324D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5" name="Text Box 72">
          <a:extLst>
            <a:ext uri="{FF2B5EF4-FFF2-40B4-BE49-F238E27FC236}">
              <a16:creationId xmlns:a16="http://schemas.microsoft.com/office/drawing/2014/main" id="{4F001C7A-E938-4326-B5D5-0407179F68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6" name="Text Box 73">
          <a:extLst>
            <a:ext uri="{FF2B5EF4-FFF2-40B4-BE49-F238E27FC236}">
              <a16:creationId xmlns:a16="http://schemas.microsoft.com/office/drawing/2014/main" id="{84691880-8CAC-4586-BA6A-C5348F1B67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7" name="Text Box 74">
          <a:extLst>
            <a:ext uri="{FF2B5EF4-FFF2-40B4-BE49-F238E27FC236}">
              <a16:creationId xmlns:a16="http://schemas.microsoft.com/office/drawing/2014/main" id="{58A55726-5778-4D82-896A-ADB3F5392B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8" name="Text Box 75">
          <a:extLst>
            <a:ext uri="{FF2B5EF4-FFF2-40B4-BE49-F238E27FC236}">
              <a16:creationId xmlns:a16="http://schemas.microsoft.com/office/drawing/2014/main" id="{114EA759-C97B-4D2C-A748-3887A2C9E3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59" name="Text Box 76">
          <a:extLst>
            <a:ext uri="{FF2B5EF4-FFF2-40B4-BE49-F238E27FC236}">
              <a16:creationId xmlns:a16="http://schemas.microsoft.com/office/drawing/2014/main" id="{40675709-17B8-4289-8F6E-1AFF10323B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0" name="Text Box 77">
          <a:extLst>
            <a:ext uri="{FF2B5EF4-FFF2-40B4-BE49-F238E27FC236}">
              <a16:creationId xmlns:a16="http://schemas.microsoft.com/office/drawing/2014/main" id="{20924C4D-0AA0-4569-B9A4-1707201BCA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1" name="Text Box 78">
          <a:extLst>
            <a:ext uri="{FF2B5EF4-FFF2-40B4-BE49-F238E27FC236}">
              <a16:creationId xmlns:a16="http://schemas.microsoft.com/office/drawing/2014/main" id="{3BD115AC-B737-4480-A486-84EE5B2A0C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2" name="Text Box 79">
          <a:extLst>
            <a:ext uri="{FF2B5EF4-FFF2-40B4-BE49-F238E27FC236}">
              <a16:creationId xmlns:a16="http://schemas.microsoft.com/office/drawing/2014/main" id="{28CC0A5E-7E16-41CE-9DF2-21C94054A6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3" name="Text Box 80">
          <a:extLst>
            <a:ext uri="{FF2B5EF4-FFF2-40B4-BE49-F238E27FC236}">
              <a16:creationId xmlns:a16="http://schemas.microsoft.com/office/drawing/2014/main" id="{45DA4859-8152-4339-8DB1-3A5A98D1CE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4" name="Text Box 81">
          <a:extLst>
            <a:ext uri="{FF2B5EF4-FFF2-40B4-BE49-F238E27FC236}">
              <a16:creationId xmlns:a16="http://schemas.microsoft.com/office/drawing/2014/main" id="{160A5F01-30E5-40F5-9680-FDF0E98F4F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5" name="Text Box 82">
          <a:extLst>
            <a:ext uri="{FF2B5EF4-FFF2-40B4-BE49-F238E27FC236}">
              <a16:creationId xmlns:a16="http://schemas.microsoft.com/office/drawing/2014/main" id="{EB2515A2-3238-44AE-8615-6B777B8D1C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6" name="Text Box 83">
          <a:extLst>
            <a:ext uri="{FF2B5EF4-FFF2-40B4-BE49-F238E27FC236}">
              <a16:creationId xmlns:a16="http://schemas.microsoft.com/office/drawing/2014/main" id="{611384FB-6BD5-4A50-BFFB-CF272A100A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7" name="Text Box 84">
          <a:extLst>
            <a:ext uri="{FF2B5EF4-FFF2-40B4-BE49-F238E27FC236}">
              <a16:creationId xmlns:a16="http://schemas.microsoft.com/office/drawing/2014/main" id="{14356377-3965-4ABD-BB45-C9F2BB999A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8" name="Text Box 85">
          <a:extLst>
            <a:ext uri="{FF2B5EF4-FFF2-40B4-BE49-F238E27FC236}">
              <a16:creationId xmlns:a16="http://schemas.microsoft.com/office/drawing/2014/main" id="{278CC712-7ACE-4BD2-9E1D-82563EFC58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69" name="Text Box 86">
          <a:extLst>
            <a:ext uri="{FF2B5EF4-FFF2-40B4-BE49-F238E27FC236}">
              <a16:creationId xmlns:a16="http://schemas.microsoft.com/office/drawing/2014/main" id="{22CCA6CD-C1AC-45CF-B18E-FC559190EA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0" name="Text Box 87">
          <a:extLst>
            <a:ext uri="{FF2B5EF4-FFF2-40B4-BE49-F238E27FC236}">
              <a16:creationId xmlns:a16="http://schemas.microsoft.com/office/drawing/2014/main" id="{EB3CB810-0CF9-4151-853F-34FB06502D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1" name="Text Box 88">
          <a:extLst>
            <a:ext uri="{FF2B5EF4-FFF2-40B4-BE49-F238E27FC236}">
              <a16:creationId xmlns:a16="http://schemas.microsoft.com/office/drawing/2014/main" id="{0021AFF6-50DA-4A0C-97F7-BE7FF2D080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2" name="Text Box 89">
          <a:extLst>
            <a:ext uri="{FF2B5EF4-FFF2-40B4-BE49-F238E27FC236}">
              <a16:creationId xmlns:a16="http://schemas.microsoft.com/office/drawing/2014/main" id="{909ED806-31E6-46F7-B777-29F567F111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3" name="Text Box 90">
          <a:extLst>
            <a:ext uri="{FF2B5EF4-FFF2-40B4-BE49-F238E27FC236}">
              <a16:creationId xmlns:a16="http://schemas.microsoft.com/office/drawing/2014/main" id="{00697016-6A6D-45B6-9B19-938C730926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4" name="Text Box 91">
          <a:extLst>
            <a:ext uri="{FF2B5EF4-FFF2-40B4-BE49-F238E27FC236}">
              <a16:creationId xmlns:a16="http://schemas.microsoft.com/office/drawing/2014/main" id="{239D7218-FFCE-421D-9BDA-5D7880FDB2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5" name="Text Box 92">
          <a:extLst>
            <a:ext uri="{FF2B5EF4-FFF2-40B4-BE49-F238E27FC236}">
              <a16:creationId xmlns:a16="http://schemas.microsoft.com/office/drawing/2014/main" id="{32145515-B9DE-45AB-B6D5-5ECDDC44D3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6" name="Text Box 26">
          <a:extLst>
            <a:ext uri="{FF2B5EF4-FFF2-40B4-BE49-F238E27FC236}">
              <a16:creationId xmlns:a16="http://schemas.microsoft.com/office/drawing/2014/main" id="{4B46C88D-E3D1-4587-A0A3-B1209A80DF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7" name="Text Box 27">
          <a:extLst>
            <a:ext uri="{FF2B5EF4-FFF2-40B4-BE49-F238E27FC236}">
              <a16:creationId xmlns:a16="http://schemas.microsoft.com/office/drawing/2014/main" id="{2DF60568-BD66-4046-A346-DB71F72A06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8" name="Text Box 28">
          <a:extLst>
            <a:ext uri="{FF2B5EF4-FFF2-40B4-BE49-F238E27FC236}">
              <a16:creationId xmlns:a16="http://schemas.microsoft.com/office/drawing/2014/main" id="{8E35A2C7-C550-482B-873C-722C50217D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79" name="Text Box 29">
          <a:extLst>
            <a:ext uri="{FF2B5EF4-FFF2-40B4-BE49-F238E27FC236}">
              <a16:creationId xmlns:a16="http://schemas.microsoft.com/office/drawing/2014/main" id="{F34D9BBB-25E0-43E7-813A-6A9D041B45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0" name="Text Box 30">
          <a:extLst>
            <a:ext uri="{FF2B5EF4-FFF2-40B4-BE49-F238E27FC236}">
              <a16:creationId xmlns:a16="http://schemas.microsoft.com/office/drawing/2014/main" id="{103EAFB6-1804-4025-8D0E-B7A36C3D30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1" name="Text Box 31">
          <a:extLst>
            <a:ext uri="{FF2B5EF4-FFF2-40B4-BE49-F238E27FC236}">
              <a16:creationId xmlns:a16="http://schemas.microsoft.com/office/drawing/2014/main" id="{03B5E82A-B8AF-4008-9259-0349649822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2" name="Text Box 32">
          <a:extLst>
            <a:ext uri="{FF2B5EF4-FFF2-40B4-BE49-F238E27FC236}">
              <a16:creationId xmlns:a16="http://schemas.microsoft.com/office/drawing/2014/main" id="{BBD098EB-4F92-4760-9C62-76A52B36BD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3" name="Text Box 33">
          <a:extLst>
            <a:ext uri="{FF2B5EF4-FFF2-40B4-BE49-F238E27FC236}">
              <a16:creationId xmlns:a16="http://schemas.microsoft.com/office/drawing/2014/main" id="{63B5EE39-BDDB-4E7D-90D0-3F36B1A6ED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4" name="Text Box 34">
          <a:extLst>
            <a:ext uri="{FF2B5EF4-FFF2-40B4-BE49-F238E27FC236}">
              <a16:creationId xmlns:a16="http://schemas.microsoft.com/office/drawing/2014/main" id="{16EE0873-AEA7-4B42-B4D9-A935475086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5" name="Text Box 35">
          <a:extLst>
            <a:ext uri="{FF2B5EF4-FFF2-40B4-BE49-F238E27FC236}">
              <a16:creationId xmlns:a16="http://schemas.microsoft.com/office/drawing/2014/main" id="{295AE5DD-2FFC-4F4F-974C-626FEAEF03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6" name="Text Box 36">
          <a:extLst>
            <a:ext uri="{FF2B5EF4-FFF2-40B4-BE49-F238E27FC236}">
              <a16:creationId xmlns:a16="http://schemas.microsoft.com/office/drawing/2014/main" id="{10841391-6039-4ABE-802E-7C21E24E38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7" name="Text Box 37">
          <a:extLst>
            <a:ext uri="{FF2B5EF4-FFF2-40B4-BE49-F238E27FC236}">
              <a16:creationId xmlns:a16="http://schemas.microsoft.com/office/drawing/2014/main" id="{474DC152-3BEC-4EC3-883E-013FC3447E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8" name="Text Box 38">
          <a:extLst>
            <a:ext uri="{FF2B5EF4-FFF2-40B4-BE49-F238E27FC236}">
              <a16:creationId xmlns:a16="http://schemas.microsoft.com/office/drawing/2014/main" id="{6FF0E47F-FA0E-4825-BF46-EE5FEB9A89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89" name="Text Box 39">
          <a:extLst>
            <a:ext uri="{FF2B5EF4-FFF2-40B4-BE49-F238E27FC236}">
              <a16:creationId xmlns:a16="http://schemas.microsoft.com/office/drawing/2014/main" id="{6BACFAE3-47DE-4F34-934F-C31C42FB8D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0" name="Text Box 40">
          <a:extLst>
            <a:ext uri="{FF2B5EF4-FFF2-40B4-BE49-F238E27FC236}">
              <a16:creationId xmlns:a16="http://schemas.microsoft.com/office/drawing/2014/main" id="{6BED11B2-02AC-492E-91F2-FAFAB32156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1" name="Text Box 41">
          <a:extLst>
            <a:ext uri="{FF2B5EF4-FFF2-40B4-BE49-F238E27FC236}">
              <a16:creationId xmlns:a16="http://schemas.microsoft.com/office/drawing/2014/main" id="{82593904-6624-443D-9EA7-9F0FBCC967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2" name="Text Box 42">
          <a:extLst>
            <a:ext uri="{FF2B5EF4-FFF2-40B4-BE49-F238E27FC236}">
              <a16:creationId xmlns:a16="http://schemas.microsoft.com/office/drawing/2014/main" id="{95326058-6D08-4BCC-AA1A-C1BD319FC4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3" name="Text Box 43">
          <a:extLst>
            <a:ext uri="{FF2B5EF4-FFF2-40B4-BE49-F238E27FC236}">
              <a16:creationId xmlns:a16="http://schemas.microsoft.com/office/drawing/2014/main" id="{E72C7F20-AD9E-4F2A-AC1F-010C2DCB5E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4" name="Text Box 44">
          <a:extLst>
            <a:ext uri="{FF2B5EF4-FFF2-40B4-BE49-F238E27FC236}">
              <a16:creationId xmlns:a16="http://schemas.microsoft.com/office/drawing/2014/main" id="{9E7D128A-44C3-4D98-8FC8-B1AC344DE5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5" name="Text Box 45">
          <a:extLst>
            <a:ext uri="{FF2B5EF4-FFF2-40B4-BE49-F238E27FC236}">
              <a16:creationId xmlns:a16="http://schemas.microsoft.com/office/drawing/2014/main" id="{DAE6CCA5-AB41-4630-A24E-481E6D6567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6" name="Text Box 46">
          <a:extLst>
            <a:ext uri="{FF2B5EF4-FFF2-40B4-BE49-F238E27FC236}">
              <a16:creationId xmlns:a16="http://schemas.microsoft.com/office/drawing/2014/main" id="{4ADDC49E-2FB1-49FF-90B8-950E0ACBE2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7" name="Text Box 47">
          <a:extLst>
            <a:ext uri="{FF2B5EF4-FFF2-40B4-BE49-F238E27FC236}">
              <a16:creationId xmlns:a16="http://schemas.microsoft.com/office/drawing/2014/main" id="{AC739329-CDF0-4845-8E3A-E731CA77E1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8" name="Text Box 49">
          <a:extLst>
            <a:ext uri="{FF2B5EF4-FFF2-40B4-BE49-F238E27FC236}">
              <a16:creationId xmlns:a16="http://schemas.microsoft.com/office/drawing/2014/main" id="{438E435A-C75A-4687-A721-C1A187EC5A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599" name="Text Box 50">
          <a:extLst>
            <a:ext uri="{FF2B5EF4-FFF2-40B4-BE49-F238E27FC236}">
              <a16:creationId xmlns:a16="http://schemas.microsoft.com/office/drawing/2014/main" id="{C19F6ABA-0F12-4C38-B011-B336B290B8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0" name="Text Box 51">
          <a:extLst>
            <a:ext uri="{FF2B5EF4-FFF2-40B4-BE49-F238E27FC236}">
              <a16:creationId xmlns:a16="http://schemas.microsoft.com/office/drawing/2014/main" id="{75F2E5B7-3855-4C59-814F-5262C27F22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1" name="Text Box 52">
          <a:extLst>
            <a:ext uri="{FF2B5EF4-FFF2-40B4-BE49-F238E27FC236}">
              <a16:creationId xmlns:a16="http://schemas.microsoft.com/office/drawing/2014/main" id="{E7EB5388-03A0-465E-AC5E-2891AF84D2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2" name="Text Box 53">
          <a:extLst>
            <a:ext uri="{FF2B5EF4-FFF2-40B4-BE49-F238E27FC236}">
              <a16:creationId xmlns:a16="http://schemas.microsoft.com/office/drawing/2014/main" id="{3DE4BE6C-3A7F-4E7B-A1D2-5504F6BEFD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3" name="Text Box 54">
          <a:extLst>
            <a:ext uri="{FF2B5EF4-FFF2-40B4-BE49-F238E27FC236}">
              <a16:creationId xmlns:a16="http://schemas.microsoft.com/office/drawing/2014/main" id="{8F3C42B9-6893-44FF-A272-4F7774AECC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4" name="Text Box 55">
          <a:extLst>
            <a:ext uri="{FF2B5EF4-FFF2-40B4-BE49-F238E27FC236}">
              <a16:creationId xmlns:a16="http://schemas.microsoft.com/office/drawing/2014/main" id="{4FEBF3BF-04CB-4860-94ED-47E163A049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5" name="Text Box 56">
          <a:extLst>
            <a:ext uri="{FF2B5EF4-FFF2-40B4-BE49-F238E27FC236}">
              <a16:creationId xmlns:a16="http://schemas.microsoft.com/office/drawing/2014/main" id="{29987CBD-BECD-4ACA-8F52-705FA8CEB3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6" name="Text Box 57">
          <a:extLst>
            <a:ext uri="{FF2B5EF4-FFF2-40B4-BE49-F238E27FC236}">
              <a16:creationId xmlns:a16="http://schemas.microsoft.com/office/drawing/2014/main" id="{44F40287-4DE8-4FBC-A784-BB1E077F04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7" name="Text Box 58">
          <a:extLst>
            <a:ext uri="{FF2B5EF4-FFF2-40B4-BE49-F238E27FC236}">
              <a16:creationId xmlns:a16="http://schemas.microsoft.com/office/drawing/2014/main" id="{00E5292D-8B39-4686-B2AD-D6533ED7EB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8" name="Text Box 59">
          <a:extLst>
            <a:ext uri="{FF2B5EF4-FFF2-40B4-BE49-F238E27FC236}">
              <a16:creationId xmlns:a16="http://schemas.microsoft.com/office/drawing/2014/main" id="{2997D4E6-8974-45F3-B4CE-6ACC97A485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09" name="Text Box 60">
          <a:extLst>
            <a:ext uri="{FF2B5EF4-FFF2-40B4-BE49-F238E27FC236}">
              <a16:creationId xmlns:a16="http://schemas.microsoft.com/office/drawing/2014/main" id="{B41434A5-E690-4722-9BB9-8FB772313D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0" name="Text Box 61">
          <a:extLst>
            <a:ext uri="{FF2B5EF4-FFF2-40B4-BE49-F238E27FC236}">
              <a16:creationId xmlns:a16="http://schemas.microsoft.com/office/drawing/2014/main" id="{7D1EE91E-DA35-4931-98C4-2CE5D38EF8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1" name="Text Box 62">
          <a:extLst>
            <a:ext uri="{FF2B5EF4-FFF2-40B4-BE49-F238E27FC236}">
              <a16:creationId xmlns:a16="http://schemas.microsoft.com/office/drawing/2014/main" id="{BC3CCC45-C45A-43FD-851D-E7C9CB95CB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2" name="Text Box 63">
          <a:extLst>
            <a:ext uri="{FF2B5EF4-FFF2-40B4-BE49-F238E27FC236}">
              <a16:creationId xmlns:a16="http://schemas.microsoft.com/office/drawing/2014/main" id="{5B101900-43F4-483B-974F-B6BA3796D7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3" name="Text Box 64">
          <a:extLst>
            <a:ext uri="{FF2B5EF4-FFF2-40B4-BE49-F238E27FC236}">
              <a16:creationId xmlns:a16="http://schemas.microsoft.com/office/drawing/2014/main" id="{D1D0F393-B1CA-4FC5-84D2-DA8B7CA510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4" name="Text Box 65">
          <a:extLst>
            <a:ext uri="{FF2B5EF4-FFF2-40B4-BE49-F238E27FC236}">
              <a16:creationId xmlns:a16="http://schemas.microsoft.com/office/drawing/2014/main" id="{1E9F3B72-92C4-41AF-A25A-CB1EBF30C0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5" name="Text Box 66">
          <a:extLst>
            <a:ext uri="{FF2B5EF4-FFF2-40B4-BE49-F238E27FC236}">
              <a16:creationId xmlns:a16="http://schemas.microsoft.com/office/drawing/2014/main" id="{F1C2433E-3DF4-4CAC-AF50-C03F424FD8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6" name="Text Box 67">
          <a:extLst>
            <a:ext uri="{FF2B5EF4-FFF2-40B4-BE49-F238E27FC236}">
              <a16:creationId xmlns:a16="http://schemas.microsoft.com/office/drawing/2014/main" id="{AB0586A0-9742-4FE1-9C18-E01109121C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7" name="Text Box 68">
          <a:extLst>
            <a:ext uri="{FF2B5EF4-FFF2-40B4-BE49-F238E27FC236}">
              <a16:creationId xmlns:a16="http://schemas.microsoft.com/office/drawing/2014/main" id="{EF139515-0668-4DE2-9C65-3B2D588241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8" name="Text Box 69">
          <a:extLst>
            <a:ext uri="{FF2B5EF4-FFF2-40B4-BE49-F238E27FC236}">
              <a16:creationId xmlns:a16="http://schemas.microsoft.com/office/drawing/2014/main" id="{9504BBC0-3337-4439-9683-10B3C4A78B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19" name="Text Box 70">
          <a:extLst>
            <a:ext uri="{FF2B5EF4-FFF2-40B4-BE49-F238E27FC236}">
              <a16:creationId xmlns:a16="http://schemas.microsoft.com/office/drawing/2014/main" id="{6278EF81-00A5-4D42-92A4-BF7FAFAFBB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0" name="Text Box 71">
          <a:extLst>
            <a:ext uri="{FF2B5EF4-FFF2-40B4-BE49-F238E27FC236}">
              <a16:creationId xmlns:a16="http://schemas.microsoft.com/office/drawing/2014/main" id="{4A778813-76FF-4E56-96D9-BB83F126EE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1" name="Text Box 72">
          <a:extLst>
            <a:ext uri="{FF2B5EF4-FFF2-40B4-BE49-F238E27FC236}">
              <a16:creationId xmlns:a16="http://schemas.microsoft.com/office/drawing/2014/main" id="{D6C49247-E5A2-48E8-AA09-A15C0DAC48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2" name="Text Box 73">
          <a:extLst>
            <a:ext uri="{FF2B5EF4-FFF2-40B4-BE49-F238E27FC236}">
              <a16:creationId xmlns:a16="http://schemas.microsoft.com/office/drawing/2014/main" id="{859475F1-89AF-4751-B106-33F6986873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3" name="Text Box 74">
          <a:extLst>
            <a:ext uri="{FF2B5EF4-FFF2-40B4-BE49-F238E27FC236}">
              <a16:creationId xmlns:a16="http://schemas.microsoft.com/office/drawing/2014/main" id="{F6E9C20A-9D13-47B7-B837-15868FE0EB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4" name="Text Box 75">
          <a:extLst>
            <a:ext uri="{FF2B5EF4-FFF2-40B4-BE49-F238E27FC236}">
              <a16:creationId xmlns:a16="http://schemas.microsoft.com/office/drawing/2014/main" id="{877F2674-0E2A-4AFC-9750-11528DA994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5" name="Text Box 76">
          <a:extLst>
            <a:ext uri="{FF2B5EF4-FFF2-40B4-BE49-F238E27FC236}">
              <a16:creationId xmlns:a16="http://schemas.microsoft.com/office/drawing/2014/main" id="{4BCD9664-0C07-450D-9033-7C41BA05EC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6" name="Text Box 77">
          <a:extLst>
            <a:ext uri="{FF2B5EF4-FFF2-40B4-BE49-F238E27FC236}">
              <a16:creationId xmlns:a16="http://schemas.microsoft.com/office/drawing/2014/main" id="{087A67B2-E17E-40EE-8E64-AD84FD66CB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7" name="Text Box 78">
          <a:extLst>
            <a:ext uri="{FF2B5EF4-FFF2-40B4-BE49-F238E27FC236}">
              <a16:creationId xmlns:a16="http://schemas.microsoft.com/office/drawing/2014/main" id="{907131CF-AA50-4F1F-ACE1-FE14ECCA5E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8" name="Text Box 79">
          <a:extLst>
            <a:ext uri="{FF2B5EF4-FFF2-40B4-BE49-F238E27FC236}">
              <a16:creationId xmlns:a16="http://schemas.microsoft.com/office/drawing/2014/main" id="{41A440E9-D4A6-433D-A09B-E239161AD7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29" name="Text Box 80">
          <a:extLst>
            <a:ext uri="{FF2B5EF4-FFF2-40B4-BE49-F238E27FC236}">
              <a16:creationId xmlns:a16="http://schemas.microsoft.com/office/drawing/2014/main" id="{930A06FB-6273-4620-A752-96C054A384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0" name="Text Box 81">
          <a:extLst>
            <a:ext uri="{FF2B5EF4-FFF2-40B4-BE49-F238E27FC236}">
              <a16:creationId xmlns:a16="http://schemas.microsoft.com/office/drawing/2014/main" id="{BBDD1A81-71CF-4000-9530-2D741FAF6E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1" name="Text Box 82">
          <a:extLst>
            <a:ext uri="{FF2B5EF4-FFF2-40B4-BE49-F238E27FC236}">
              <a16:creationId xmlns:a16="http://schemas.microsoft.com/office/drawing/2014/main" id="{CDF8592E-0461-48A6-A10D-7ACF0A088E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2" name="Text Box 83">
          <a:extLst>
            <a:ext uri="{FF2B5EF4-FFF2-40B4-BE49-F238E27FC236}">
              <a16:creationId xmlns:a16="http://schemas.microsoft.com/office/drawing/2014/main" id="{E26BA64E-FAFF-4CF6-AE8C-9E9740B681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3" name="Text Box 84">
          <a:extLst>
            <a:ext uri="{FF2B5EF4-FFF2-40B4-BE49-F238E27FC236}">
              <a16:creationId xmlns:a16="http://schemas.microsoft.com/office/drawing/2014/main" id="{8677A5CA-1189-4FE0-964B-0430A77F3A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4" name="Text Box 85">
          <a:extLst>
            <a:ext uri="{FF2B5EF4-FFF2-40B4-BE49-F238E27FC236}">
              <a16:creationId xmlns:a16="http://schemas.microsoft.com/office/drawing/2014/main" id="{536198EC-8B6B-4B2F-B6CD-8CFB0699AA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5" name="Text Box 86">
          <a:extLst>
            <a:ext uri="{FF2B5EF4-FFF2-40B4-BE49-F238E27FC236}">
              <a16:creationId xmlns:a16="http://schemas.microsoft.com/office/drawing/2014/main" id="{9B30DF30-2CFA-4B40-8DA5-C7A499F178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6" name="Text Box 87">
          <a:extLst>
            <a:ext uri="{FF2B5EF4-FFF2-40B4-BE49-F238E27FC236}">
              <a16:creationId xmlns:a16="http://schemas.microsoft.com/office/drawing/2014/main" id="{DE2B383D-532C-4F8D-A038-CC2C2FC64C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7" name="Text Box 88">
          <a:extLst>
            <a:ext uri="{FF2B5EF4-FFF2-40B4-BE49-F238E27FC236}">
              <a16:creationId xmlns:a16="http://schemas.microsoft.com/office/drawing/2014/main" id="{291915F7-CA76-480A-8E66-5E1F236203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8" name="Text Box 89">
          <a:extLst>
            <a:ext uri="{FF2B5EF4-FFF2-40B4-BE49-F238E27FC236}">
              <a16:creationId xmlns:a16="http://schemas.microsoft.com/office/drawing/2014/main" id="{A1C8BDD7-F759-45EF-9EF2-41AD1FC8EB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39" name="Text Box 90">
          <a:extLst>
            <a:ext uri="{FF2B5EF4-FFF2-40B4-BE49-F238E27FC236}">
              <a16:creationId xmlns:a16="http://schemas.microsoft.com/office/drawing/2014/main" id="{BF6BFE21-8E0E-412D-80C6-50B789B5B3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0" name="Text Box 91">
          <a:extLst>
            <a:ext uri="{FF2B5EF4-FFF2-40B4-BE49-F238E27FC236}">
              <a16:creationId xmlns:a16="http://schemas.microsoft.com/office/drawing/2014/main" id="{3A504FC7-840B-448D-BDE0-172EE4E538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1" name="Text Box 92">
          <a:extLst>
            <a:ext uri="{FF2B5EF4-FFF2-40B4-BE49-F238E27FC236}">
              <a16:creationId xmlns:a16="http://schemas.microsoft.com/office/drawing/2014/main" id="{FF207D74-8DDD-49BC-896C-A38F641A98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2" name="Text Box 26">
          <a:extLst>
            <a:ext uri="{FF2B5EF4-FFF2-40B4-BE49-F238E27FC236}">
              <a16:creationId xmlns:a16="http://schemas.microsoft.com/office/drawing/2014/main" id="{5DA13B4A-8096-412D-BB4F-9CD40F7BBD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3" name="Text Box 27">
          <a:extLst>
            <a:ext uri="{FF2B5EF4-FFF2-40B4-BE49-F238E27FC236}">
              <a16:creationId xmlns:a16="http://schemas.microsoft.com/office/drawing/2014/main" id="{8AD3C701-640A-44A1-A006-68B2AE84BC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4" name="Text Box 28">
          <a:extLst>
            <a:ext uri="{FF2B5EF4-FFF2-40B4-BE49-F238E27FC236}">
              <a16:creationId xmlns:a16="http://schemas.microsoft.com/office/drawing/2014/main" id="{C8693D6D-7D66-4CBF-83C5-4EBD6671B9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5" name="Text Box 29">
          <a:extLst>
            <a:ext uri="{FF2B5EF4-FFF2-40B4-BE49-F238E27FC236}">
              <a16:creationId xmlns:a16="http://schemas.microsoft.com/office/drawing/2014/main" id="{23D6864C-462C-4389-80F3-ED042DBFBF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6" name="Text Box 30">
          <a:extLst>
            <a:ext uri="{FF2B5EF4-FFF2-40B4-BE49-F238E27FC236}">
              <a16:creationId xmlns:a16="http://schemas.microsoft.com/office/drawing/2014/main" id="{73E5C82A-6DEA-4FA2-BF97-7A5A987DA3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7" name="Text Box 31">
          <a:extLst>
            <a:ext uri="{FF2B5EF4-FFF2-40B4-BE49-F238E27FC236}">
              <a16:creationId xmlns:a16="http://schemas.microsoft.com/office/drawing/2014/main" id="{81D80A14-4DC5-434E-9722-7649CE06F4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8" name="Text Box 32">
          <a:extLst>
            <a:ext uri="{FF2B5EF4-FFF2-40B4-BE49-F238E27FC236}">
              <a16:creationId xmlns:a16="http://schemas.microsoft.com/office/drawing/2014/main" id="{DEDF14D9-E645-4350-BF0B-C09D95A12D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49" name="Text Box 33">
          <a:extLst>
            <a:ext uri="{FF2B5EF4-FFF2-40B4-BE49-F238E27FC236}">
              <a16:creationId xmlns:a16="http://schemas.microsoft.com/office/drawing/2014/main" id="{F3EB8E56-6327-4CE0-901A-A06E26822D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0" name="Text Box 34">
          <a:extLst>
            <a:ext uri="{FF2B5EF4-FFF2-40B4-BE49-F238E27FC236}">
              <a16:creationId xmlns:a16="http://schemas.microsoft.com/office/drawing/2014/main" id="{92A24A0E-C10B-4412-8A7E-37EEC597FB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1" name="Text Box 35">
          <a:extLst>
            <a:ext uri="{FF2B5EF4-FFF2-40B4-BE49-F238E27FC236}">
              <a16:creationId xmlns:a16="http://schemas.microsoft.com/office/drawing/2014/main" id="{B21B156A-09A7-4319-9110-032F309223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2" name="Text Box 36">
          <a:extLst>
            <a:ext uri="{FF2B5EF4-FFF2-40B4-BE49-F238E27FC236}">
              <a16:creationId xmlns:a16="http://schemas.microsoft.com/office/drawing/2014/main" id="{40B46553-7E66-40CC-B207-BFDB67C0D5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3" name="Text Box 37">
          <a:extLst>
            <a:ext uri="{FF2B5EF4-FFF2-40B4-BE49-F238E27FC236}">
              <a16:creationId xmlns:a16="http://schemas.microsoft.com/office/drawing/2014/main" id="{A2861C0E-B86B-41E7-8B20-5AFE7964F5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4" name="Text Box 38">
          <a:extLst>
            <a:ext uri="{FF2B5EF4-FFF2-40B4-BE49-F238E27FC236}">
              <a16:creationId xmlns:a16="http://schemas.microsoft.com/office/drawing/2014/main" id="{19081FCC-B56B-4F73-B8AC-0FAC11D586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5" name="Text Box 39">
          <a:extLst>
            <a:ext uri="{FF2B5EF4-FFF2-40B4-BE49-F238E27FC236}">
              <a16:creationId xmlns:a16="http://schemas.microsoft.com/office/drawing/2014/main" id="{3F879AE3-656F-44BF-9A03-E1E002BE0F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6" name="Text Box 40">
          <a:extLst>
            <a:ext uri="{FF2B5EF4-FFF2-40B4-BE49-F238E27FC236}">
              <a16:creationId xmlns:a16="http://schemas.microsoft.com/office/drawing/2014/main" id="{F2F6DC5E-74DE-4513-8D14-F9613F4FF3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7" name="Text Box 41">
          <a:extLst>
            <a:ext uri="{FF2B5EF4-FFF2-40B4-BE49-F238E27FC236}">
              <a16:creationId xmlns:a16="http://schemas.microsoft.com/office/drawing/2014/main" id="{640F2420-C1BC-4A3D-85EE-F8C720D5C0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8" name="Text Box 42">
          <a:extLst>
            <a:ext uri="{FF2B5EF4-FFF2-40B4-BE49-F238E27FC236}">
              <a16:creationId xmlns:a16="http://schemas.microsoft.com/office/drawing/2014/main" id="{5CBB5994-07DF-43E2-B740-6266577CB5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59" name="Text Box 43">
          <a:extLst>
            <a:ext uri="{FF2B5EF4-FFF2-40B4-BE49-F238E27FC236}">
              <a16:creationId xmlns:a16="http://schemas.microsoft.com/office/drawing/2014/main" id="{8899113C-1A97-4A61-B2D3-B28777FEB8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0" name="Text Box 44">
          <a:extLst>
            <a:ext uri="{FF2B5EF4-FFF2-40B4-BE49-F238E27FC236}">
              <a16:creationId xmlns:a16="http://schemas.microsoft.com/office/drawing/2014/main" id="{C8B5F2B8-5213-480E-BE68-F1FE674B71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1" name="Text Box 45">
          <a:extLst>
            <a:ext uri="{FF2B5EF4-FFF2-40B4-BE49-F238E27FC236}">
              <a16:creationId xmlns:a16="http://schemas.microsoft.com/office/drawing/2014/main" id="{927A3CF4-499F-4968-B469-71BD1B9659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2" name="Text Box 46">
          <a:extLst>
            <a:ext uri="{FF2B5EF4-FFF2-40B4-BE49-F238E27FC236}">
              <a16:creationId xmlns:a16="http://schemas.microsoft.com/office/drawing/2014/main" id="{7317FD6C-3B0E-473D-ADF2-44938FD93F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3" name="Text Box 47">
          <a:extLst>
            <a:ext uri="{FF2B5EF4-FFF2-40B4-BE49-F238E27FC236}">
              <a16:creationId xmlns:a16="http://schemas.microsoft.com/office/drawing/2014/main" id="{35092CFF-F623-4615-8786-C158F0755C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4" name="Text Box 49">
          <a:extLst>
            <a:ext uri="{FF2B5EF4-FFF2-40B4-BE49-F238E27FC236}">
              <a16:creationId xmlns:a16="http://schemas.microsoft.com/office/drawing/2014/main" id="{FB16DF13-563D-4B34-A3F5-B66FC0877A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5" name="Text Box 50">
          <a:extLst>
            <a:ext uri="{FF2B5EF4-FFF2-40B4-BE49-F238E27FC236}">
              <a16:creationId xmlns:a16="http://schemas.microsoft.com/office/drawing/2014/main" id="{D19FDAAF-CF4B-418D-9F0F-A862E85618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6" name="Text Box 51">
          <a:extLst>
            <a:ext uri="{FF2B5EF4-FFF2-40B4-BE49-F238E27FC236}">
              <a16:creationId xmlns:a16="http://schemas.microsoft.com/office/drawing/2014/main" id="{6707BA3D-247B-42E5-AAEF-1F49C2D081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7" name="Text Box 52">
          <a:extLst>
            <a:ext uri="{FF2B5EF4-FFF2-40B4-BE49-F238E27FC236}">
              <a16:creationId xmlns:a16="http://schemas.microsoft.com/office/drawing/2014/main" id="{23E8BA79-8E25-47EB-8708-AF8E7DB808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8" name="Text Box 53">
          <a:extLst>
            <a:ext uri="{FF2B5EF4-FFF2-40B4-BE49-F238E27FC236}">
              <a16:creationId xmlns:a16="http://schemas.microsoft.com/office/drawing/2014/main" id="{92AE5AE2-D3BB-47B3-9B09-FDBCABDA62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69" name="Text Box 54">
          <a:extLst>
            <a:ext uri="{FF2B5EF4-FFF2-40B4-BE49-F238E27FC236}">
              <a16:creationId xmlns:a16="http://schemas.microsoft.com/office/drawing/2014/main" id="{7767C060-07F5-49FC-97DC-FFCAE75CB8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0" name="Text Box 55">
          <a:extLst>
            <a:ext uri="{FF2B5EF4-FFF2-40B4-BE49-F238E27FC236}">
              <a16:creationId xmlns:a16="http://schemas.microsoft.com/office/drawing/2014/main" id="{322E1D28-7E7C-43E9-ADD5-99DEBAF332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1" name="Text Box 56">
          <a:extLst>
            <a:ext uri="{FF2B5EF4-FFF2-40B4-BE49-F238E27FC236}">
              <a16:creationId xmlns:a16="http://schemas.microsoft.com/office/drawing/2014/main" id="{534FE28F-6E4C-4E0D-AE2F-23CD78F16A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2" name="Text Box 57">
          <a:extLst>
            <a:ext uri="{FF2B5EF4-FFF2-40B4-BE49-F238E27FC236}">
              <a16:creationId xmlns:a16="http://schemas.microsoft.com/office/drawing/2014/main" id="{4F565C2E-DDDD-450F-AC2F-8A8036BFDE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3" name="Text Box 58">
          <a:extLst>
            <a:ext uri="{FF2B5EF4-FFF2-40B4-BE49-F238E27FC236}">
              <a16:creationId xmlns:a16="http://schemas.microsoft.com/office/drawing/2014/main" id="{0DE242D4-8331-40C4-A260-F3B016034C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4" name="Text Box 59">
          <a:extLst>
            <a:ext uri="{FF2B5EF4-FFF2-40B4-BE49-F238E27FC236}">
              <a16:creationId xmlns:a16="http://schemas.microsoft.com/office/drawing/2014/main" id="{9180C540-75BA-46FB-A35A-43F3D9CCAF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5" name="Text Box 60">
          <a:extLst>
            <a:ext uri="{FF2B5EF4-FFF2-40B4-BE49-F238E27FC236}">
              <a16:creationId xmlns:a16="http://schemas.microsoft.com/office/drawing/2014/main" id="{CEB5E96F-8E31-411B-A00D-0CA0B1B802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6" name="Text Box 61">
          <a:extLst>
            <a:ext uri="{FF2B5EF4-FFF2-40B4-BE49-F238E27FC236}">
              <a16:creationId xmlns:a16="http://schemas.microsoft.com/office/drawing/2014/main" id="{7E3C89CA-3DE4-4762-8186-CBAA01EB6D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7" name="Text Box 62">
          <a:extLst>
            <a:ext uri="{FF2B5EF4-FFF2-40B4-BE49-F238E27FC236}">
              <a16:creationId xmlns:a16="http://schemas.microsoft.com/office/drawing/2014/main" id="{03A01F0C-9580-4922-963A-A56E3E4DF8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8" name="Text Box 63">
          <a:extLst>
            <a:ext uri="{FF2B5EF4-FFF2-40B4-BE49-F238E27FC236}">
              <a16:creationId xmlns:a16="http://schemas.microsoft.com/office/drawing/2014/main" id="{39875D68-CC95-4FB6-AE73-89D335ADE8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79" name="Text Box 64">
          <a:extLst>
            <a:ext uri="{FF2B5EF4-FFF2-40B4-BE49-F238E27FC236}">
              <a16:creationId xmlns:a16="http://schemas.microsoft.com/office/drawing/2014/main" id="{B4A29AB5-FA4E-4E1A-A889-BFC727D277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0" name="Text Box 65">
          <a:extLst>
            <a:ext uri="{FF2B5EF4-FFF2-40B4-BE49-F238E27FC236}">
              <a16:creationId xmlns:a16="http://schemas.microsoft.com/office/drawing/2014/main" id="{CA0FFF31-E679-42F3-A02C-49A7B675A0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1" name="Text Box 66">
          <a:extLst>
            <a:ext uri="{FF2B5EF4-FFF2-40B4-BE49-F238E27FC236}">
              <a16:creationId xmlns:a16="http://schemas.microsoft.com/office/drawing/2014/main" id="{86685305-A3DA-4ECD-905F-E0A8E4ED93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2" name="Text Box 67">
          <a:extLst>
            <a:ext uri="{FF2B5EF4-FFF2-40B4-BE49-F238E27FC236}">
              <a16:creationId xmlns:a16="http://schemas.microsoft.com/office/drawing/2014/main" id="{2DA18E2D-2BF5-42B8-AD60-A60AE053BC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3" name="Text Box 68">
          <a:extLst>
            <a:ext uri="{FF2B5EF4-FFF2-40B4-BE49-F238E27FC236}">
              <a16:creationId xmlns:a16="http://schemas.microsoft.com/office/drawing/2014/main" id="{D04DCFB7-862A-48F0-8BCD-2ADDAD5F36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4" name="Text Box 69">
          <a:extLst>
            <a:ext uri="{FF2B5EF4-FFF2-40B4-BE49-F238E27FC236}">
              <a16:creationId xmlns:a16="http://schemas.microsoft.com/office/drawing/2014/main" id="{7DC2AB4D-3AB2-4303-95AA-739FE513A8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5" name="Text Box 70">
          <a:extLst>
            <a:ext uri="{FF2B5EF4-FFF2-40B4-BE49-F238E27FC236}">
              <a16:creationId xmlns:a16="http://schemas.microsoft.com/office/drawing/2014/main" id="{75A5AF68-6943-4F77-9C09-837404EDA3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6" name="Text Box 71">
          <a:extLst>
            <a:ext uri="{FF2B5EF4-FFF2-40B4-BE49-F238E27FC236}">
              <a16:creationId xmlns:a16="http://schemas.microsoft.com/office/drawing/2014/main" id="{FAD220C0-C923-48DC-8707-F752F94D97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7" name="Text Box 72">
          <a:extLst>
            <a:ext uri="{FF2B5EF4-FFF2-40B4-BE49-F238E27FC236}">
              <a16:creationId xmlns:a16="http://schemas.microsoft.com/office/drawing/2014/main" id="{B50499D5-FFC3-44AD-8B2E-719271F45F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8" name="Text Box 73">
          <a:extLst>
            <a:ext uri="{FF2B5EF4-FFF2-40B4-BE49-F238E27FC236}">
              <a16:creationId xmlns:a16="http://schemas.microsoft.com/office/drawing/2014/main" id="{793044DB-6851-4645-BD4F-7F191A0C8F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89" name="Text Box 74">
          <a:extLst>
            <a:ext uri="{FF2B5EF4-FFF2-40B4-BE49-F238E27FC236}">
              <a16:creationId xmlns:a16="http://schemas.microsoft.com/office/drawing/2014/main" id="{800DAE22-B18D-443D-BE63-69AEE5BC36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0" name="Text Box 75">
          <a:extLst>
            <a:ext uri="{FF2B5EF4-FFF2-40B4-BE49-F238E27FC236}">
              <a16:creationId xmlns:a16="http://schemas.microsoft.com/office/drawing/2014/main" id="{3A3591EA-470D-47E6-82A2-3D849C0A86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1" name="Text Box 76">
          <a:extLst>
            <a:ext uri="{FF2B5EF4-FFF2-40B4-BE49-F238E27FC236}">
              <a16:creationId xmlns:a16="http://schemas.microsoft.com/office/drawing/2014/main" id="{8143F396-1CD7-4D79-94C1-0DF25D5A32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2" name="Text Box 77">
          <a:extLst>
            <a:ext uri="{FF2B5EF4-FFF2-40B4-BE49-F238E27FC236}">
              <a16:creationId xmlns:a16="http://schemas.microsoft.com/office/drawing/2014/main" id="{6EDD8A5D-CFD2-44F0-8FA3-146FFFFD07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3" name="Text Box 78">
          <a:extLst>
            <a:ext uri="{FF2B5EF4-FFF2-40B4-BE49-F238E27FC236}">
              <a16:creationId xmlns:a16="http://schemas.microsoft.com/office/drawing/2014/main" id="{4FC8848F-757F-4D87-9CF8-3ABFE7B07F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4" name="Text Box 79">
          <a:extLst>
            <a:ext uri="{FF2B5EF4-FFF2-40B4-BE49-F238E27FC236}">
              <a16:creationId xmlns:a16="http://schemas.microsoft.com/office/drawing/2014/main" id="{C479077F-4D1A-44F0-8467-6683B16899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5" name="Text Box 80">
          <a:extLst>
            <a:ext uri="{FF2B5EF4-FFF2-40B4-BE49-F238E27FC236}">
              <a16:creationId xmlns:a16="http://schemas.microsoft.com/office/drawing/2014/main" id="{34159229-0B47-4A2D-B414-D3405D4661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6" name="Text Box 81">
          <a:extLst>
            <a:ext uri="{FF2B5EF4-FFF2-40B4-BE49-F238E27FC236}">
              <a16:creationId xmlns:a16="http://schemas.microsoft.com/office/drawing/2014/main" id="{53248AED-636B-4059-9CCC-58AD857CBF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7" name="Text Box 82">
          <a:extLst>
            <a:ext uri="{FF2B5EF4-FFF2-40B4-BE49-F238E27FC236}">
              <a16:creationId xmlns:a16="http://schemas.microsoft.com/office/drawing/2014/main" id="{73B08B3B-8BCB-4857-86E0-DFC5540A29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8" name="Text Box 83">
          <a:extLst>
            <a:ext uri="{FF2B5EF4-FFF2-40B4-BE49-F238E27FC236}">
              <a16:creationId xmlns:a16="http://schemas.microsoft.com/office/drawing/2014/main" id="{84DE4D52-63D7-4FA4-BA3A-95944B8076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699" name="Text Box 84">
          <a:extLst>
            <a:ext uri="{FF2B5EF4-FFF2-40B4-BE49-F238E27FC236}">
              <a16:creationId xmlns:a16="http://schemas.microsoft.com/office/drawing/2014/main" id="{04D5B519-0D9D-4577-AA9C-B82D85C3B9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0" name="Text Box 85">
          <a:extLst>
            <a:ext uri="{FF2B5EF4-FFF2-40B4-BE49-F238E27FC236}">
              <a16:creationId xmlns:a16="http://schemas.microsoft.com/office/drawing/2014/main" id="{2A54BF5C-818A-4F87-907D-B80B742F68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1" name="Text Box 86">
          <a:extLst>
            <a:ext uri="{FF2B5EF4-FFF2-40B4-BE49-F238E27FC236}">
              <a16:creationId xmlns:a16="http://schemas.microsoft.com/office/drawing/2014/main" id="{D181243F-8597-4F28-9FB7-142DF0A382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2" name="Text Box 87">
          <a:extLst>
            <a:ext uri="{FF2B5EF4-FFF2-40B4-BE49-F238E27FC236}">
              <a16:creationId xmlns:a16="http://schemas.microsoft.com/office/drawing/2014/main" id="{CBD88C63-A329-4763-8C53-61404BA5AA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3" name="Text Box 88">
          <a:extLst>
            <a:ext uri="{FF2B5EF4-FFF2-40B4-BE49-F238E27FC236}">
              <a16:creationId xmlns:a16="http://schemas.microsoft.com/office/drawing/2014/main" id="{C22AD5E2-75DF-4862-8A7C-07054D78AB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4" name="Text Box 89">
          <a:extLst>
            <a:ext uri="{FF2B5EF4-FFF2-40B4-BE49-F238E27FC236}">
              <a16:creationId xmlns:a16="http://schemas.microsoft.com/office/drawing/2014/main" id="{06AA47A5-B681-48DE-AD19-46012086C7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5" name="Text Box 90">
          <a:extLst>
            <a:ext uri="{FF2B5EF4-FFF2-40B4-BE49-F238E27FC236}">
              <a16:creationId xmlns:a16="http://schemas.microsoft.com/office/drawing/2014/main" id="{432466E7-D73D-4B76-9046-1F3D8083B5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6" name="Text Box 91">
          <a:extLst>
            <a:ext uri="{FF2B5EF4-FFF2-40B4-BE49-F238E27FC236}">
              <a16:creationId xmlns:a16="http://schemas.microsoft.com/office/drawing/2014/main" id="{86348DCC-D7A8-48E2-AF76-C10F9A12A2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7" name="Text Box 92">
          <a:extLst>
            <a:ext uri="{FF2B5EF4-FFF2-40B4-BE49-F238E27FC236}">
              <a16:creationId xmlns:a16="http://schemas.microsoft.com/office/drawing/2014/main" id="{0B6887DB-A6B8-4752-9BB2-E7F938B33B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8" name="Text Box 26">
          <a:extLst>
            <a:ext uri="{FF2B5EF4-FFF2-40B4-BE49-F238E27FC236}">
              <a16:creationId xmlns:a16="http://schemas.microsoft.com/office/drawing/2014/main" id="{4A40C735-F338-406A-8549-7AD08FD56E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09" name="Text Box 27">
          <a:extLst>
            <a:ext uri="{FF2B5EF4-FFF2-40B4-BE49-F238E27FC236}">
              <a16:creationId xmlns:a16="http://schemas.microsoft.com/office/drawing/2014/main" id="{50F0869E-CB74-4982-9B1E-7EDD29C07D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0" name="Text Box 28">
          <a:extLst>
            <a:ext uri="{FF2B5EF4-FFF2-40B4-BE49-F238E27FC236}">
              <a16:creationId xmlns:a16="http://schemas.microsoft.com/office/drawing/2014/main" id="{3DD7A6FA-A279-41FD-8555-4363F9FA61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1" name="Text Box 29">
          <a:extLst>
            <a:ext uri="{FF2B5EF4-FFF2-40B4-BE49-F238E27FC236}">
              <a16:creationId xmlns:a16="http://schemas.microsoft.com/office/drawing/2014/main" id="{38B1BFB5-6A72-42A7-A964-DF05FF4056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2" name="Text Box 30">
          <a:extLst>
            <a:ext uri="{FF2B5EF4-FFF2-40B4-BE49-F238E27FC236}">
              <a16:creationId xmlns:a16="http://schemas.microsoft.com/office/drawing/2014/main" id="{B3BE69AB-A312-485B-86B9-8F4DD507BF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3" name="Text Box 31">
          <a:extLst>
            <a:ext uri="{FF2B5EF4-FFF2-40B4-BE49-F238E27FC236}">
              <a16:creationId xmlns:a16="http://schemas.microsoft.com/office/drawing/2014/main" id="{54BDE92E-C6C5-4E4A-879C-177BC8DA7C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4" name="Text Box 32">
          <a:extLst>
            <a:ext uri="{FF2B5EF4-FFF2-40B4-BE49-F238E27FC236}">
              <a16:creationId xmlns:a16="http://schemas.microsoft.com/office/drawing/2014/main" id="{7AE0D1EB-0559-4716-8F3F-56F83249C5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5" name="Text Box 33">
          <a:extLst>
            <a:ext uri="{FF2B5EF4-FFF2-40B4-BE49-F238E27FC236}">
              <a16:creationId xmlns:a16="http://schemas.microsoft.com/office/drawing/2014/main" id="{4745B0F7-AF49-4586-94C9-C347BE4052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6" name="Text Box 34">
          <a:extLst>
            <a:ext uri="{FF2B5EF4-FFF2-40B4-BE49-F238E27FC236}">
              <a16:creationId xmlns:a16="http://schemas.microsoft.com/office/drawing/2014/main" id="{04165849-7612-44AE-8D9F-AB42DC97AB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7" name="Text Box 35">
          <a:extLst>
            <a:ext uri="{FF2B5EF4-FFF2-40B4-BE49-F238E27FC236}">
              <a16:creationId xmlns:a16="http://schemas.microsoft.com/office/drawing/2014/main" id="{07DA593F-5822-4DB0-87D0-CF53675325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8" name="Text Box 36">
          <a:extLst>
            <a:ext uri="{FF2B5EF4-FFF2-40B4-BE49-F238E27FC236}">
              <a16:creationId xmlns:a16="http://schemas.microsoft.com/office/drawing/2014/main" id="{889B2B63-D75B-48C4-B84B-7F542400BF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19" name="Text Box 37">
          <a:extLst>
            <a:ext uri="{FF2B5EF4-FFF2-40B4-BE49-F238E27FC236}">
              <a16:creationId xmlns:a16="http://schemas.microsoft.com/office/drawing/2014/main" id="{8732A348-811E-4CE5-A8E9-0BE6B16A21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0" name="Text Box 38">
          <a:extLst>
            <a:ext uri="{FF2B5EF4-FFF2-40B4-BE49-F238E27FC236}">
              <a16:creationId xmlns:a16="http://schemas.microsoft.com/office/drawing/2014/main" id="{A7DE3793-D674-43A3-A964-DE00852323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1" name="Text Box 39">
          <a:extLst>
            <a:ext uri="{FF2B5EF4-FFF2-40B4-BE49-F238E27FC236}">
              <a16:creationId xmlns:a16="http://schemas.microsoft.com/office/drawing/2014/main" id="{E0163260-C5A3-4CAB-BC71-45F45FFF37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2" name="Text Box 40">
          <a:extLst>
            <a:ext uri="{FF2B5EF4-FFF2-40B4-BE49-F238E27FC236}">
              <a16:creationId xmlns:a16="http://schemas.microsoft.com/office/drawing/2014/main" id="{EF850789-B9DF-4B16-8C3D-C649036C39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3" name="Text Box 41">
          <a:extLst>
            <a:ext uri="{FF2B5EF4-FFF2-40B4-BE49-F238E27FC236}">
              <a16:creationId xmlns:a16="http://schemas.microsoft.com/office/drawing/2014/main" id="{831484D6-CEE1-4136-9983-C399F33B7B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4" name="Text Box 42">
          <a:extLst>
            <a:ext uri="{FF2B5EF4-FFF2-40B4-BE49-F238E27FC236}">
              <a16:creationId xmlns:a16="http://schemas.microsoft.com/office/drawing/2014/main" id="{2E842D10-868F-4D5E-B5A1-968D72D18F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5" name="Text Box 43">
          <a:extLst>
            <a:ext uri="{FF2B5EF4-FFF2-40B4-BE49-F238E27FC236}">
              <a16:creationId xmlns:a16="http://schemas.microsoft.com/office/drawing/2014/main" id="{FA0716A6-CA52-43EE-8CB0-C230551C45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6" name="Text Box 44">
          <a:extLst>
            <a:ext uri="{FF2B5EF4-FFF2-40B4-BE49-F238E27FC236}">
              <a16:creationId xmlns:a16="http://schemas.microsoft.com/office/drawing/2014/main" id="{356795F6-4241-43B8-AFBF-D92B781D58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7" name="Text Box 45">
          <a:extLst>
            <a:ext uri="{FF2B5EF4-FFF2-40B4-BE49-F238E27FC236}">
              <a16:creationId xmlns:a16="http://schemas.microsoft.com/office/drawing/2014/main" id="{E53165FF-40D7-4A98-BAD8-AAE01A30D9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8" name="Text Box 46">
          <a:extLst>
            <a:ext uri="{FF2B5EF4-FFF2-40B4-BE49-F238E27FC236}">
              <a16:creationId xmlns:a16="http://schemas.microsoft.com/office/drawing/2014/main" id="{46C94B37-32CB-4D23-AE5C-7905957D5B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29" name="Text Box 47">
          <a:extLst>
            <a:ext uri="{FF2B5EF4-FFF2-40B4-BE49-F238E27FC236}">
              <a16:creationId xmlns:a16="http://schemas.microsoft.com/office/drawing/2014/main" id="{27417BBB-51E4-40D4-B94B-8F5FAA3D1C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0" name="Text Box 49">
          <a:extLst>
            <a:ext uri="{FF2B5EF4-FFF2-40B4-BE49-F238E27FC236}">
              <a16:creationId xmlns:a16="http://schemas.microsoft.com/office/drawing/2014/main" id="{126F3080-3586-4A55-9B68-25DA8A36C9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1" name="Text Box 50">
          <a:extLst>
            <a:ext uri="{FF2B5EF4-FFF2-40B4-BE49-F238E27FC236}">
              <a16:creationId xmlns:a16="http://schemas.microsoft.com/office/drawing/2014/main" id="{0A0522DF-C211-4246-B8F3-E53F00DC23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2" name="Text Box 51">
          <a:extLst>
            <a:ext uri="{FF2B5EF4-FFF2-40B4-BE49-F238E27FC236}">
              <a16:creationId xmlns:a16="http://schemas.microsoft.com/office/drawing/2014/main" id="{61FB1EE4-70FF-4C34-8DCF-817902F72D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3" name="Text Box 52">
          <a:extLst>
            <a:ext uri="{FF2B5EF4-FFF2-40B4-BE49-F238E27FC236}">
              <a16:creationId xmlns:a16="http://schemas.microsoft.com/office/drawing/2014/main" id="{29AD6812-11CE-47BF-AEF1-14D6BF0796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4" name="Text Box 53">
          <a:extLst>
            <a:ext uri="{FF2B5EF4-FFF2-40B4-BE49-F238E27FC236}">
              <a16:creationId xmlns:a16="http://schemas.microsoft.com/office/drawing/2014/main" id="{0FEC462A-84DB-4F9B-99AB-180AB4085D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5" name="Text Box 54">
          <a:extLst>
            <a:ext uri="{FF2B5EF4-FFF2-40B4-BE49-F238E27FC236}">
              <a16:creationId xmlns:a16="http://schemas.microsoft.com/office/drawing/2014/main" id="{EA14277E-D282-479D-BD4D-DB4A1FC627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6" name="Text Box 55">
          <a:extLst>
            <a:ext uri="{FF2B5EF4-FFF2-40B4-BE49-F238E27FC236}">
              <a16:creationId xmlns:a16="http://schemas.microsoft.com/office/drawing/2014/main" id="{FD6B5916-9E80-4343-9947-E431A70A9E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7" name="Text Box 56">
          <a:extLst>
            <a:ext uri="{FF2B5EF4-FFF2-40B4-BE49-F238E27FC236}">
              <a16:creationId xmlns:a16="http://schemas.microsoft.com/office/drawing/2014/main" id="{2F0C900E-BC40-48DF-AC43-BE6FF4B8FD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8" name="Text Box 57">
          <a:extLst>
            <a:ext uri="{FF2B5EF4-FFF2-40B4-BE49-F238E27FC236}">
              <a16:creationId xmlns:a16="http://schemas.microsoft.com/office/drawing/2014/main" id="{D17BD817-EBCD-4391-AA01-5DE6D6E310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39" name="Text Box 60">
          <a:extLst>
            <a:ext uri="{FF2B5EF4-FFF2-40B4-BE49-F238E27FC236}">
              <a16:creationId xmlns:a16="http://schemas.microsoft.com/office/drawing/2014/main" id="{BD62928E-1C33-4B8C-AC88-4372492039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0" name="Text Box 61">
          <a:extLst>
            <a:ext uri="{FF2B5EF4-FFF2-40B4-BE49-F238E27FC236}">
              <a16:creationId xmlns:a16="http://schemas.microsoft.com/office/drawing/2014/main" id="{20E58C02-532B-45C8-9D3E-83C09E1538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1" name="Text Box 62">
          <a:extLst>
            <a:ext uri="{FF2B5EF4-FFF2-40B4-BE49-F238E27FC236}">
              <a16:creationId xmlns:a16="http://schemas.microsoft.com/office/drawing/2014/main" id="{E734B438-0DBE-4987-B1E2-0667C687F7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2" name="Text Box 63">
          <a:extLst>
            <a:ext uri="{FF2B5EF4-FFF2-40B4-BE49-F238E27FC236}">
              <a16:creationId xmlns:a16="http://schemas.microsoft.com/office/drawing/2014/main" id="{2ACF4BA1-C760-4F65-8F3D-5DC77904FE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3" name="Text Box 64">
          <a:extLst>
            <a:ext uri="{FF2B5EF4-FFF2-40B4-BE49-F238E27FC236}">
              <a16:creationId xmlns:a16="http://schemas.microsoft.com/office/drawing/2014/main" id="{2058CAFB-DA81-4B33-AF80-8A718F97AA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4" name="Text Box 65">
          <a:extLst>
            <a:ext uri="{FF2B5EF4-FFF2-40B4-BE49-F238E27FC236}">
              <a16:creationId xmlns:a16="http://schemas.microsoft.com/office/drawing/2014/main" id="{CB745D34-3D28-45FC-90EC-0FD09FEF4D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5" name="Text Box 66">
          <a:extLst>
            <a:ext uri="{FF2B5EF4-FFF2-40B4-BE49-F238E27FC236}">
              <a16:creationId xmlns:a16="http://schemas.microsoft.com/office/drawing/2014/main" id="{7520AFAE-5D3A-4A59-A21B-CBF7F0E6E5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6" name="Text Box 67">
          <a:extLst>
            <a:ext uri="{FF2B5EF4-FFF2-40B4-BE49-F238E27FC236}">
              <a16:creationId xmlns:a16="http://schemas.microsoft.com/office/drawing/2014/main" id="{4720987F-19B3-41D8-AB3C-D0763F0DA4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7" name="Text Box 68">
          <a:extLst>
            <a:ext uri="{FF2B5EF4-FFF2-40B4-BE49-F238E27FC236}">
              <a16:creationId xmlns:a16="http://schemas.microsoft.com/office/drawing/2014/main" id="{12A8147F-717E-4B02-B913-329B3BBCC2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8" name="Text Box 69">
          <a:extLst>
            <a:ext uri="{FF2B5EF4-FFF2-40B4-BE49-F238E27FC236}">
              <a16:creationId xmlns:a16="http://schemas.microsoft.com/office/drawing/2014/main" id="{C35271FD-EA49-4CAE-A6E0-8F517F69E6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49" name="Text Box 70">
          <a:extLst>
            <a:ext uri="{FF2B5EF4-FFF2-40B4-BE49-F238E27FC236}">
              <a16:creationId xmlns:a16="http://schemas.microsoft.com/office/drawing/2014/main" id="{D7E343BB-F4C4-4BF6-B6D4-E628BEF9FC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0" name="Text Box 71">
          <a:extLst>
            <a:ext uri="{FF2B5EF4-FFF2-40B4-BE49-F238E27FC236}">
              <a16:creationId xmlns:a16="http://schemas.microsoft.com/office/drawing/2014/main" id="{2AA09878-1298-4982-AC9F-B1E81AE770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1" name="Text Box 72">
          <a:extLst>
            <a:ext uri="{FF2B5EF4-FFF2-40B4-BE49-F238E27FC236}">
              <a16:creationId xmlns:a16="http://schemas.microsoft.com/office/drawing/2014/main" id="{250A1593-5B3E-42DD-9A62-723D229DCC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2" name="Text Box 73">
          <a:extLst>
            <a:ext uri="{FF2B5EF4-FFF2-40B4-BE49-F238E27FC236}">
              <a16:creationId xmlns:a16="http://schemas.microsoft.com/office/drawing/2014/main" id="{F2B2E245-7959-4F25-A3B7-4321F9FE9B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3" name="Text Box 74">
          <a:extLst>
            <a:ext uri="{FF2B5EF4-FFF2-40B4-BE49-F238E27FC236}">
              <a16:creationId xmlns:a16="http://schemas.microsoft.com/office/drawing/2014/main" id="{2825166E-CD0A-4D60-A3FF-2CC146D279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4" name="Text Box 75">
          <a:extLst>
            <a:ext uri="{FF2B5EF4-FFF2-40B4-BE49-F238E27FC236}">
              <a16:creationId xmlns:a16="http://schemas.microsoft.com/office/drawing/2014/main" id="{BA56DFFD-306C-48D3-BBD0-D1D82B94A0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5" name="Text Box 76">
          <a:extLst>
            <a:ext uri="{FF2B5EF4-FFF2-40B4-BE49-F238E27FC236}">
              <a16:creationId xmlns:a16="http://schemas.microsoft.com/office/drawing/2014/main" id="{3F0AB53B-7815-4E7A-A4C4-E5F4EFDB8E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6" name="Text Box 77">
          <a:extLst>
            <a:ext uri="{FF2B5EF4-FFF2-40B4-BE49-F238E27FC236}">
              <a16:creationId xmlns:a16="http://schemas.microsoft.com/office/drawing/2014/main" id="{23288BA4-C189-4E89-8992-75C55A8ACB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7" name="Text Box 78">
          <a:extLst>
            <a:ext uri="{FF2B5EF4-FFF2-40B4-BE49-F238E27FC236}">
              <a16:creationId xmlns:a16="http://schemas.microsoft.com/office/drawing/2014/main" id="{58D7C3A1-05BB-4DA7-B048-45A1C42CA5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8" name="Text Box 79">
          <a:extLst>
            <a:ext uri="{FF2B5EF4-FFF2-40B4-BE49-F238E27FC236}">
              <a16:creationId xmlns:a16="http://schemas.microsoft.com/office/drawing/2014/main" id="{F6268AAC-231B-4EA4-ABC8-82872CFD22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59" name="Text Box 80">
          <a:extLst>
            <a:ext uri="{FF2B5EF4-FFF2-40B4-BE49-F238E27FC236}">
              <a16:creationId xmlns:a16="http://schemas.microsoft.com/office/drawing/2014/main" id="{F6701AB8-D949-4169-9E50-5727EA5507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0" name="Text Box 81">
          <a:extLst>
            <a:ext uri="{FF2B5EF4-FFF2-40B4-BE49-F238E27FC236}">
              <a16:creationId xmlns:a16="http://schemas.microsoft.com/office/drawing/2014/main" id="{EC39E953-5B9F-4B2A-82E4-74FCEDCBDB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1" name="Text Box 82">
          <a:extLst>
            <a:ext uri="{FF2B5EF4-FFF2-40B4-BE49-F238E27FC236}">
              <a16:creationId xmlns:a16="http://schemas.microsoft.com/office/drawing/2014/main" id="{4AF696F6-997F-4638-83A6-7D42839C85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2" name="Text Box 83">
          <a:extLst>
            <a:ext uri="{FF2B5EF4-FFF2-40B4-BE49-F238E27FC236}">
              <a16:creationId xmlns:a16="http://schemas.microsoft.com/office/drawing/2014/main" id="{AE865B6D-4C35-46A7-8D44-60803A51BE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3" name="Text Box 84">
          <a:extLst>
            <a:ext uri="{FF2B5EF4-FFF2-40B4-BE49-F238E27FC236}">
              <a16:creationId xmlns:a16="http://schemas.microsoft.com/office/drawing/2014/main" id="{EFF88DB5-E2F2-40D3-99CF-9A8BB75056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4" name="Text Box 85">
          <a:extLst>
            <a:ext uri="{FF2B5EF4-FFF2-40B4-BE49-F238E27FC236}">
              <a16:creationId xmlns:a16="http://schemas.microsoft.com/office/drawing/2014/main" id="{1799B65C-5938-427D-A844-B622B2A8AF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5" name="Text Box 86">
          <a:extLst>
            <a:ext uri="{FF2B5EF4-FFF2-40B4-BE49-F238E27FC236}">
              <a16:creationId xmlns:a16="http://schemas.microsoft.com/office/drawing/2014/main" id="{F8241839-63A3-4013-A699-60D2208B8C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6" name="Text Box 87">
          <a:extLst>
            <a:ext uri="{FF2B5EF4-FFF2-40B4-BE49-F238E27FC236}">
              <a16:creationId xmlns:a16="http://schemas.microsoft.com/office/drawing/2014/main" id="{743B2619-358C-4048-8055-38E036146E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7" name="Text Box 88">
          <a:extLst>
            <a:ext uri="{FF2B5EF4-FFF2-40B4-BE49-F238E27FC236}">
              <a16:creationId xmlns:a16="http://schemas.microsoft.com/office/drawing/2014/main" id="{4A354C4B-00CE-4467-8C8B-490D72D267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8" name="Text Box 89">
          <a:extLst>
            <a:ext uri="{FF2B5EF4-FFF2-40B4-BE49-F238E27FC236}">
              <a16:creationId xmlns:a16="http://schemas.microsoft.com/office/drawing/2014/main" id="{BA48E9AA-643F-4515-A33D-183CC3A0E5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69" name="Text Box 90">
          <a:extLst>
            <a:ext uri="{FF2B5EF4-FFF2-40B4-BE49-F238E27FC236}">
              <a16:creationId xmlns:a16="http://schemas.microsoft.com/office/drawing/2014/main" id="{0596C5D3-A162-4709-8A2F-CE53A923C9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0" name="Text Box 91">
          <a:extLst>
            <a:ext uri="{FF2B5EF4-FFF2-40B4-BE49-F238E27FC236}">
              <a16:creationId xmlns:a16="http://schemas.microsoft.com/office/drawing/2014/main" id="{D2E388EB-3B39-43D0-9C1F-F662C64053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1" name="Text Box 92">
          <a:extLst>
            <a:ext uri="{FF2B5EF4-FFF2-40B4-BE49-F238E27FC236}">
              <a16:creationId xmlns:a16="http://schemas.microsoft.com/office/drawing/2014/main" id="{E4A5A4DE-B284-47A4-B46C-3B4610A68F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2" name="Text Box 26">
          <a:extLst>
            <a:ext uri="{FF2B5EF4-FFF2-40B4-BE49-F238E27FC236}">
              <a16:creationId xmlns:a16="http://schemas.microsoft.com/office/drawing/2014/main" id="{FA6C30A3-4B6F-4C13-87DC-ABF9B57A70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3" name="Text Box 27">
          <a:extLst>
            <a:ext uri="{FF2B5EF4-FFF2-40B4-BE49-F238E27FC236}">
              <a16:creationId xmlns:a16="http://schemas.microsoft.com/office/drawing/2014/main" id="{FC74EB5D-CEB8-4880-828F-BC1F13344E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4" name="Text Box 28">
          <a:extLst>
            <a:ext uri="{FF2B5EF4-FFF2-40B4-BE49-F238E27FC236}">
              <a16:creationId xmlns:a16="http://schemas.microsoft.com/office/drawing/2014/main" id="{6885F9CB-5040-43E2-BFCC-F9C3B1B0B4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5" name="Text Box 29">
          <a:extLst>
            <a:ext uri="{FF2B5EF4-FFF2-40B4-BE49-F238E27FC236}">
              <a16:creationId xmlns:a16="http://schemas.microsoft.com/office/drawing/2014/main" id="{3D902A4B-95B0-449B-BFFA-67E8E020AA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6" name="Text Box 30">
          <a:extLst>
            <a:ext uri="{FF2B5EF4-FFF2-40B4-BE49-F238E27FC236}">
              <a16:creationId xmlns:a16="http://schemas.microsoft.com/office/drawing/2014/main" id="{CBCB2C2E-0B2C-417E-A5FD-472A56F9A5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7" name="Text Box 31">
          <a:extLst>
            <a:ext uri="{FF2B5EF4-FFF2-40B4-BE49-F238E27FC236}">
              <a16:creationId xmlns:a16="http://schemas.microsoft.com/office/drawing/2014/main" id="{ABD9686D-D3C0-41F3-B9E7-D65A26A042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8" name="Text Box 32">
          <a:extLst>
            <a:ext uri="{FF2B5EF4-FFF2-40B4-BE49-F238E27FC236}">
              <a16:creationId xmlns:a16="http://schemas.microsoft.com/office/drawing/2014/main" id="{5CA3FD6D-BFFF-4663-AF67-C66B32D29B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79" name="Text Box 33">
          <a:extLst>
            <a:ext uri="{FF2B5EF4-FFF2-40B4-BE49-F238E27FC236}">
              <a16:creationId xmlns:a16="http://schemas.microsoft.com/office/drawing/2014/main" id="{A150AFDB-F1A9-4A9A-9087-7A129515EB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0" name="Text Box 34">
          <a:extLst>
            <a:ext uri="{FF2B5EF4-FFF2-40B4-BE49-F238E27FC236}">
              <a16:creationId xmlns:a16="http://schemas.microsoft.com/office/drawing/2014/main" id="{7C1A2B41-F119-427B-9D45-1F96991AC6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1" name="Text Box 35">
          <a:extLst>
            <a:ext uri="{FF2B5EF4-FFF2-40B4-BE49-F238E27FC236}">
              <a16:creationId xmlns:a16="http://schemas.microsoft.com/office/drawing/2014/main" id="{83F4C030-3944-4BAE-BB3C-95BCC24062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2" name="Text Box 36">
          <a:extLst>
            <a:ext uri="{FF2B5EF4-FFF2-40B4-BE49-F238E27FC236}">
              <a16:creationId xmlns:a16="http://schemas.microsoft.com/office/drawing/2014/main" id="{B81DF448-5A59-4DEB-BB4E-C96B70CBCF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3" name="Text Box 37">
          <a:extLst>
            <a:ext uri="{FF2B5EF4-FFF2-40B4-BE49-F238E27FC236}">
              <a16:creationId xmlns:a16="http://schemas.microsoft.com/office/drawing/2014/main" id="{840E333B-DA4B-4ABF-8623-63BDB8EA7F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4" name="Text Box 38">
          <a:extLst>
            <a:ext uri="{FF2B5EF4-FFF2-40B4-BE49-F238E27FC236}">
              <a16:creationId xmlns:a16="http://schemas.microsoft.com/office/drawing/2014/main" id="{E03228A6-A1F4-48E0-A505-148FC0BCA0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5" name="Text Box 39">
          <a:extLst>
            <a:ext uri="{FF2B5EF4-FFF2-40B4-BE49-F238E27FC236}">
              <a16:creationId xmlns:a16="http://schemas.microsoft.com/office/drawing/2014/main" id="{3D01F0F4-5348-46C0-8050-2CD84F7ED3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6" name="Text Box 40">
          <a:extLst>
            <a:ext uri="{FF2B5EF4-FFF2-40B4-BE49-F238E27FC236}">
              <a16:creationId xmlns:a16="http://schemas.microsoft.com/office/drawing/2014/main" id="{CEA2921B-D503-4DCA-B5D7-AC7D72FE0B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7" name="Text Box 41">
          <a:extLst>
            <a:ext uri="{FF2B5EF4-FFF2-40B4-BE49-F238E27FC236}">
              <a16:creationId xmlns:a16="http://schemas.microsoft.com/office/drawing/2014/main" id="{FAC7F291-7CC7-465F-A338-2C5D7C45A3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8" name="Text Box 42">
          <a:extLst>
            <a:ext uri="{FF2B5EF4-FFF2-40B4-BE49-F238E27FC236}">
              <a16:creationId xmlns:a16="http://schemas.microsoft.com/office/drawing/2014/main" id="{C45B681C-4CAB-486F-BC8E-E8748CA95E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89" name="Text Box 43">
          <a:extLst>
            <a:ext uri="{FF2B5EF4-FFF2-40B4-BE49-F238E27FC236}">
              <a16:creationId xmlns:a16="http://schemas.microsoft.com/office/drawing/2014/main" id="{2EBDF402-2069-4475-A066-1D383CB457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0" name="Text Box 44">
          <a:extLst>
            <a:ext uri="{FF2B5EF4-FFF2-40B4-BE49-F238E27FC236}">
              <a16:creationId xmlns:a16="http://schemas.microsoft.com/office/drawing/2014/main" id="{BDEC3783-F4B0-4FB1-93F1-B330E3AE74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1" name="Text Box 45">
          <a:extLst>
            <a:ext uri="{FF2B5EF4-FFF2-40B4-BE49-F238E27FC236}">
              <a16:creationId xmlns:a16="http://schemas.microsoft.com/office/drawing/2014/main" id="{7D299126-C314-4DEB-A47A-0897A43405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2" name="Text Box 46">
          <a:extLst>
            <a:ext uri="{FF2B5EF4-FFF2-40B4-BE49-F238E27FC236}">
              <a16:creationId xmlns:a16="http://schemas.microsoft.com/office/drawing/2014/main" id="{8BE6ED9D-312F-462C-8CB3-A3658F6744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3" name="Text Box 47">
          <a:extLst>
            <a:ext uri="{FF2B5EF4-FFF2-40B4-BE49-F238E27FC236}">
              <a16:creationId xmlns:a16="http://schemas.microsoft.com/office/drawing/2014/main" id="{A3901AFB-569E-4E52-A8FD-F1A3ECEC8F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4" name="Text Box 49">
          <a:extLst>
            <a:ext uri="{FF2B5EF4-FFF2-40B4-BE49-F238E27FC236}">
              <a16:creationId xmlns:a16="http://schemas.microsoft.com/office/drawing/2014/main" id="{DDBEEBDD-E8BC-4A2E-B820-3168D74327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5" name="Text Box 50">
          <a:extLst>
            <a:ext uri="{FF2B5EF4-FFF2-40B4-BE49-F238E27FC236}">
              <a16:creationId xmlns:a16="http://schemas.microsoft.com/office/drawing/2014/main" id="{6925298D-6AC7-4120-A749-62AF460346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6" name="Text Box 51">
          <a:extLst>
            <a:ext uri="{FF2B5EF4-FFF2-40B4-BE49-F238E27FC236}">
              <a16:creationId xmlns:a16="http://schemas.microsoft.com/office/drawing/2014/main" id="{0B3AE938-9A5C-41DA-8501-9FA24788DF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7" name="Text Box 52">
          <a:extLst>
            <a:ext uri="{FF2B5EF4-FFF2-40B4-BE49-F238E27FC236}">
              <a16:creationId xmlns:a16="http://schemas.microsoft.com/office/drawing/2014/main" id="{6989311E-6AED-49B6-8D9B-81184DEF93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8" name="Text Box 53">
          <a:extLst>
            <a:ext uri="{FF2B5EF4-FFF2-40B4-BE49-F238E27FC236}">
              <a16:creationId xmlns:a16="http://schemas.microsoft.com/office/drawing/2014/main" id="{284B4B24-3A50-4C72-9864-B6B0EBA4BC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799" name="Text Box 54">
          <a:extLst>
            <a:ext uri="{FF2B5EF4-FFF2-40B4-BE49-F238E27FC236}">
              <a16:creationId xmlns:a16="http://schemas.microsoft.com/office/drawing/2014/main" id="{C5DD9D4C-B135-442E-8B9B-36A69EDD32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0" name="Text Box 55">
          <a:extLst>
            <a:ext uri="{FF2B5EF4-FFF2-40B4-BE49-F238E27FC236}">
              <a16:creationId xmlns:a16="http://schemas.microsoft.com/office/drawing/2014/main" id="{4AF7601F-EE1C-476B-B299-1DA6C1876F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1" name="Text Box 56">
          <a:extLst>
            <a:ext uri="{FF2B5EF4-FFF2-40B4-BE49-F238E27FC236}">
              <a16:creationId xmlns:a16="http://schemas.microsoft.com/office/drawing/2014/main" id="{D053F6EB-54F9-4B89-B5DC-9888692D19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2" name="Text Box 57">
          <a:extLst>
            <a:ext uri="{FF2B5EF4-FFF2-40B4-BE49-F238E27FC236}">
              <a16:creationId xmlns:a16="http://schemas.microsoft.com/office/drawing/2014/main" id="{91ABC91D-0741-4D21-B2B9-CCD335FA8F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3" name="Text Box 58">
          <a:extLst>
            <a:ext uri="{FF2B5EF4-FFF2-40B4-BE49-F238E27FC236}">
              <a16:creationId xmlns:a16="http://schemas.microsoft.com/office/drawing/2014/main" id="{B384F5C3-F0DA-4C49-8ECA-ECF7FFE196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4" name="Text Box 59">
          <a:extLst>
            <a:ext uri="{FF2B5EF4-FFF2-40B4-BE49-F238E27FC236}">
              <a16:creationId xmlns:a16="http://schemas.microsoft.com/office/drawing/2014/main" id="{E6A699A3-F87F-4906-B46A-E09033646C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5" name="Text Box 60">
          <a:extLst>
            <a:ext uri="{FF2B5EF4-FFF2-40B4-BE49-F238E27FC236}">
              <a16:creationId xmlns:a16="http://schemas.microsoft.com/office/drawing/2014/main" id="{C22E905E-A5D2-4DF0-B20B-A997AA0F7F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6" name="Text Box 61">
          <a:extLst>
            <a:ext uri="{FF2B5EF4-FFF2-40B4-BE49-F238E27FC236}">
              <a16:creationId xmlns:a16="http://schemas.microsoft.com/office/drawing/2014/main" id="{EAC1A328-64AE-4246-B64C-FEE90B3ED0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7" name="Text Box 62">
          <a:extLst>
            <a:ext uri="{FF2B5EF4-FFF2-40B4-BE49-F238E27FC236}">
              <a16:creationId xmlns:a16="http://schemas.microsoft.com/office/drawing/2014/main" id="{F3927D4E-E99D-4357-9D39-AD914F5CA5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8" name="Text Box 63">
          <a:extLst>
            <a:ext uri="{FF2B5EF4-FFF2-40B4-BE49-F238E27FC236}">
              <a16:creationId xmlns:a16="http://schemas.microsoft.com/office/drawing/2014/main" id="{396704C9-2A18-4DB3-B657-45CF1567D2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09" name="Text Box 64">
          <a:extLst>
            <a:ext uri="{FF2B5EF4-FFF2-40B4-BE49-F238E27FC236}">
              <a16:creationId xmlns:a16="http://schemas.microsoft.com/office/drawing/2014/main" id="{B41B0B12-8C72-4E24-978D-7D54963A2F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0" name="Text Box 65">
          <a:extLst>
            <a:ext uri="{FF2B5EF4-FFF2-40B4-BE49-F238E27FC236}">
              <a16:creationId xmlns:a16="http://schemas.microsoft.com/office/drawing/2014/main" id="{E887B70C-443A-4308-B806-58380C42B7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1" name="Text Box 66">
          <a:extLst>
            <a:ext uri="{FF2B5EF4-FFF2-40B4-BE49-F238E27FC236}">
              <a16:creationId xmlns:a16="http://schemas.microsoft.com/office/drawing/2014/main" id="{63FBFD6B-7ECD-43F9-8844-EF5FD284CD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2" name="Text Box 67">
          <a:extLst>
            <a:ext uri="{FF2B5EF4-FFF2-40B4-BE49-F238E27FC236}">
              <a16:creationId xmlns:a16="http://schemas.microsoft.com/office/drawing/2014/main" id="{1DA8E25B-8C89-4497-B8E3-651C441948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3" name="Text Box 68">
          <a:extLst>
            <a:ext uri="{FF2B5EF4-FFF2-40B4-BE49-F238E27FC236}">
              <a16:creationId xmlns:a16="http://schemas.microsoft.com/office/drawing/2014/main" id="{4A6A616B-D391-4C99-8E17-BEE2DD5BE6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4" name="Text Box 69">
          <a:extLst>
            <a:ext uri="{FF2B5EF4-FFF2-40B4-BE49-F238E27FC236}">
              <a16:creationId xmlns:a16="http://schemas.microsoft.com/office/drawing/2014/main" id="{4A00981B-E306-4043-BA37-3F39B9BAE9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5" name="Text Box 70">
          <a:extLst>
            <a:ext uri="{FF2B5EF4-FFF2-40B4-BE49-F238E27FC236}">
              <a16:creationId xmlns:a16="http://schemas.microsoft.com/office/drawing/2014/main" id="{8F53E6F3-F930-471E-90A5-BA2535E730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6" name="Text Box 71">
          <a:extLst>
            <a:ext uri="{FF2B5EF4-FFF2-40B4-BE49-F238E27FC236}">
              <a16:creationId xmlns:a16="http://schemas.microsoft.com/office/drawing/2014/main" id="{CA6D837D-C4C9-42E7-A3C5-255E234798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7" name="Text Box 72">
          <a:extLst>
            <a:ext uri="{FF2B5EF4-FFF2-40B4-BE49-F238E27FC236}">
              <a16:creationId xmlns:a16="http://schemas.microsoft.com/office/drawing/2014/main" id="{A34E7002-3E03-4197-8C9D-83D4B9DDC8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8" name="Text Box 73">
          <a:extLst>
            <a:ext uri="{FF2B5EF4-FFF2-40B4-BE49-F238E27FC236}">
              <a16:creationId xmlns:a16="http://schemas.microsoft.com/office/drawing/2014/main" id="{78D3C3B4-B8BF-42EA-9187-4747C758CD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19" name="Text Box 74">
          <a:extLst>
            <a:ext uri="{FF2B5EF4-FFF2-40B4-BE49-F238E27FC236}">
              <a16:creationId xmlns:a16="http://schemas.microsoft.com/office/drawing/2014/main" id="{149D13C9-BC9E-4BC8-A6BC-EE515749A5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0" name="Text Box 75">
          <a:extLst>
            <a:ext uri="{FF2B5EF4-FFF2-40B4-BE49-F238E27FC236}">
              <a16:creationId xmlns:a16="http://schemas.microsoft.com/office/drawing/2014/main" id="{08D88FC3-42C9-4270-BBBA-3469C2C172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1" name="Text Box 76">
          <a:extLst>
            <a:ext uri="{FF2B5EF4-FFF2-40B4-BE49-F238E27FC236}">
              <a16:creationId xmlns:a16="http://schemas.microsoft.com/office/drawing/2014/main" id="{1EDB7C27-401A-41E5-AE96-31B723A3E1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2" name="Text Box 77">
          <a:extLst>
            <a:ext uri="{FF2B5EF4-FFF2-40B4-BE49-F238E27FC236}">
              <a16:creationId xmlns:a16="http://schemas.microsoft.com/office/drawing/2014/main" id="{37C8E9BE-ACC4-4382-9F2C-02FDD8279C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3" name="Text Box 78">
          <a:extLst>
            <a:ext uri="{FF2B5EF4-FFF2-40B4-BE49-F238E27FC236}">
              <a16:creationId xmlns:a16="http://schemas.microsoft.com/office/drawing/2014/main" id="{E9E142C2-C990-4935-8DD6-92439C29BF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4" name="Text Box 79">
          <a:extLst>
            <a:ext uri="{FF2B5EF4-FFF2-40B4-BE49-F238E27FC236}">
              <a16:creationId xmlns:a16="http://schemas.microsoft.com/office/drawing/2014/main" id="{51BF65BE-838C-4A3F-9529-70B66DE156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5" name="Text Box 80">
          <a:extLst>
            <a:ext uri="{FF2B5EF4-FFF2-40B4-BE49-F238E27FC236}">
              <a16:creationId xmlns:a16="http://schemas.microsoft.com/office/drawing/2014/main" id="{432D6EF8-E868-4BD6-91A8-EF17E27B29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6" name="Text Box 81">
          <a:extLst>
            <a:ext uri="{FF2B5EF4-FFF2-40B4-BE49-F238E27FC236}">
              <a16:creationId xmlns:a16="http://schemas.microsoft.com/office/drawing/2014/main" id="{5CB59313-F3D6-461B-8DF7-720FD693D0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7" name="Text Box 82">
          <a:extLst>
            <a:ext uri="{FF2B5EF4-FFF2-40B4-BE49-F238E27FC236}">
              <a16:creationId xmlns:a16="http://schemas.microsoft.com/office/drawing/2014/main" id="{14161DED-1F8E-4F11-9AA1-E23439034D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8" name="Text Box 83">
          <a:extLst>
            <a:ext uri="{FF2B5EF4-FFF2-40B4-BE49-F238E27FC236}">
              <a16:creationId xmlns:a16="http://schemas.microsoft.com/office/drawing/2014/main" id="{F8894595-DEDF-4A81-B729-DA84152BAC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29" name="Text Box 84">
          <a:extLst>
            <a:ext uri="{FF2B5EF4-FFF2-40B4-BE49-F238E27FC236}">
              <a16:creationId xmlns:a16="http://schemas.microsoft.com/office/drawing/2014/main" id="{6264E8DB-7174-406A-ADDD-B9CE57AF0B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0" name="Text Box 85">
          <a:extLst>
            <a:ext uri="{FF2B5EF4-FFF2-40B4-BE49-F238E27FC236}">
              <a16:creationId xmlns:a16="http://schemas.microsoft.com/office/drawing/2014/main" id="{D5BA3299-2904-44EF-A72C-5B6CB54295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1" name="Text Box 86">
          <a:extLst>
            <a:ext uri="{FF2B5EF4-FFF2-40B4-BE49-F238E27FC236}">
              <a16:creationId xmlns:a16="http://schemas.microsoft.com/office/drawing/2014/main" id="{F0A0CB9F-2F39-4B51-AA68-C282B9AE99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2" name="Text Box 87">
          <a:extLst>
            <a:ext uri="{FF2B5EF4-FFF2-40B4-BE49-F238E27FC236}">
              <a16:creationId xmlns:a16="http://schemas.microsoft.com/office/drawing/2014/main" id="{E6438715-83E4-4DC9-B469-FF057DE1F7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3" name="Text Box 88">
          <a:extLst>
            <a:ext uri="{FF2B5EF4-FFF2-40B4-BE49-F238E27FC236}">
              <a16:creationId xmlns:a16="http://schemas.microsoft.com/office/drawing/2014/main" id="{0D90C5CB-768D-4C99-8108-261E784D34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4" name="Text Box 89">
          <a:extLst>
            <a:ext uri="{FF2B5EF4-FFF2-40B4-BE49-F238E27FC236}">
              <a16:creationId xmlns:a16="http://schemas.microsoft.com/office/drawing/2014/main" id="{1F522510-2C0B-4146-8232-9DC5D2C8E8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5" name="Text Box 90">
          <a:extLst>
            <a:ext uri="{FF2B5EF4-FFF2-40B4-BE49-F238E27FC236}">
              <a16:creationId xmlns:a16="http://schemas.microsoft.com/office/drawing/2014/main" id="{71488F53-5F7D-47F5-AF9D-482C28F1FA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6" name="Text Box 91">
          <a:extLst>
            <a:ext uri="{FF2B5EF4-FFF2-40B4-BE49-F238E27FC236}">
              <a16:creationId xmlns:a16="http://schemas.microsoft.com/office/drawing/2014/main" id="{60B65404-7455-40BA-B657-45A715BC2A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7" name="Text Box 92">
          <a:extLst>
            <a:ext uri="{FF2B5EF4-FFF2-40B4-BE49-F238E27FC236}">
              <a16:creationId xmlns:a16="http://schemas.microsoft.com/office/drawing/2014/main" id="{1CB90115-6C04-4F8E-B96B-6BA0F9DFE0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8" name="Text Box 26">
          <a:extLst>
            <a:ext uri="{FF2B5EF4-FFF2-40B4-BE49-F238E27FC236}">
              <a16:creationId xmlns:a16="http://schemas.microsoft.com/office/drawing/2014/main" id="{C663DDA2-BC03-4F4F-8095-CEAA6AE731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39" name="Text Box 27">
          <a:extLst>
            <a:ext uri="{FF2B5EF4-FFF2-40B4-BE49-F238E27FC236}">
              <a16:creationId xmlns:a16="http://schemas.microsoft.com/office/drawing/2014/main" id="{918CE65E-1F4F-44FD-B7E6-3C9B834993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0" name="Text Box 28">
          <a:extLst>
            <a:ext uri="{FF2B5EF4-FFF2-40B4-BE49-F238E27FC236}">
              <a16:creationId xmlns:a16="http://schemas.microsoft.com/office/drawing/2014/main" id="{81F18578-E888-43F4-B901-67C944A681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1" name="Text Box 29">
          <a:extLst>
            <a:ext uri="{FF2B5EF4-FFF2-40B4-BE49-F238E27FC236}">
              <a16:creationId xmlns:a16="http://schemas.microsoft.com/office/drawing/2014/main" id="{5AC05E22-0C18-43FC-B92F-95E5EEA793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2" name="Text Box 30">
          <a:extLst>
            <a:ext uri="{FF2B5EF4-FFF2-40B4-BE49-F238E27FC236}">
              <a16:creationId xmlns:a16="http://schemas.microsoft.com/office/drawing/2014/main" id="{530A2F35-B21D-4561-8F6A-4B7E2255BD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3" name="Text Box 31">
          <a:extLst>
            <a:ext uri="{FF2B5EF4-FFF2-40B4-BE49-F238E27FC236}">
              <a16:creationId xmlns:a16="http://schemas.microsoft.com/office/drawing/2014/main" id="{47A023B6-476C-4E19-864E-0A3291A3BC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4" name="Text Box 32">
          <a:extLst>
            <a:ext uri="{FF2B5EF4-FFF2-40B4-BE49-F238E27FC236}">
              <a16:creationId xmlns:a16="http://schemas.microsoft.com/office/drawing/2014/main" id="{7E6072E9-0C08-4843-885E-342F0F8B31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5" name="Text Box 33">
          <a:extLst>
            <a:ext uri="{FF2B5EF4-FFF2-40B4-BE49-F238E27FC236}">
              <a16:creationId xmlns:a16="http://schemas.microsoft.com/office/drawing/2014/main" id="{F30FFEA5-4954-4F2A-BE68-462AF21420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6" name="Text Box 34">
          <a:extLst>
            <a:ext uri="{FF2B5EF4-FFF2-40B4-BE49-F238E27FC236}">
              <a16:creationId xmlns:a16="http://schemas.microsoft.com/office/drawing/2014/main" id="{28400DCF-742B-41ED-9ED6-A4CCFA4936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7" name="Text Box 35">
          <a:extLst>
            <a:ext uri="{FF2B5EF4-FFF2-40B4-BE49-F238E27FC236}">
              <a16:creationId xmlns:a16="http://schemas.microsoft.com/office/drawing/2014/main" id="{722914E1-16C6-4ECC-9D9D-6F9FE0E25A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8" name="Text Box 36">
          <a:extLst>
            <a:ext uri="{FF2B5EF4-FFF2-40B4-BE49-F238E27FC236}">
              <a16:creationId xmlns:a16="http://schemas.microsoft.com/office/drawing/2014/main" id="{AD39AFE6-EE7B-4348-AECB-0B2235E486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49" name="Text Box 37">
          <a:extLst>
            <a:ext uri="{FF2B5EF4-FFF2-40B4-BE49-F238E27FC236}">
              <a16:creationId xmlns:a16="http://schemas.microsoft.com/office/drawing/2014/main" id="{7DACE717-500E-4C13-B5ED-F1FD93D4D1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0" name="Text Box 38">
          <a:extLst>
            <a:ext uri="{FF2B5EF4-FFF2-40B4-BE49-F238E27FC236}">
              <a16:creationId xmlns:a16="http://schemas.microsoft.com/office/drawing/2014/main" id="{FD28F813-884F-441A-9B14-990B9B6E19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1" name="Text Box 39">
          <a:extLst>
            <a:ext uri="{FF2B5EF4-FFF2-40B4-BE49-F238E27FC236}">
              <a16:creationId xmlns:a16="http://schemas.microsoft.com/office/drawing/2014/main" id="{0328A044-F393-4AFA-9D92-EEB4506AAF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2" name="Text Box 40">
          <a:extLst>
            <a:ext uri="{FF2B5EF4-FFF2-40B4-BE49-F238E27FC236}">
              <a16:creationId xmlns:a16="http://schemas.microsoft.com/office/drawing/2014/main" id="{87BCDFCC-97E2-4BAB-9C58-D9C11AD959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3" name="Text Box 41">
          <a:extLst>
            <a:ext uri="{FF2B5EF4-FFF2-40B4-BE49-F238E27FC236}">
              <a16:creationId xmlns:a16="http://schemas.microsoft.com/office/drawing/2014/main" id="{E7B5E2F6-FA99-4AB3-94B9-6EE6D02ED8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4" name="Text Box 42">
          <a:extLst>
            <a:ext uri="{FF2B5EF4-FFF2-40B4-BE49-F238E27FC236}">
              <a16:creationId xmlns:a16="http://schemas.microsoft.com/office/drawing/2014/main" id="{876154EE-586F-441F-8AD0-714CE62CB2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5" name="Text Box 43">
          <a:extLst>
            <a:ext uri="{FF2B5EF4-FFF2-40B4-BE49-F238E27FC236}">
              <a16:creationId xmlns:a16="http://schemas.microsoft.com/office/drawing/2014/main" id="{D89E095C-AF37-4942-A92E-33B3D43569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6" name="Text Box 44">
          <a:extLst>
            <a:ext uri="{FF2B5EF4-FFF2-40B4-BE49-F238E27FC236}">
              <a16:creationId xmlns:a16="http://schemas.microsoft.com/office/drawing/2014/main" id="{CDAA0F75-927C-4BE1-BA28-5FA179C3EF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7" name="Text Box 45">
          <a:extLst>
            <a:ext uri="{FF2B5EF4-FFF2-40B4-BE49-F238E27FC236}">
              <a16:creationId xmlns:a16="http://schemas.microsoft.com/office/drawing/2014/main" id="{28FDEB14-6459-42C0-8872-831B26B3EC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8" name="Text Box 46">
          <a:extLst>
            <a:ext uri="{FF2B5EF4-FFF2-40B4-BE49-F238E27FC236}">
              <a16:creationId xmlns:a16="http://schemas.microsoft.com/office/drawing/2014/main" id="{CC9CA7BA-9FBD-427C-BFE2-4B2116C36D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59" name="Text Box 47">
          <a:extLst>
            <a:ext uri="{FF2B5EF4-FFF2-40B4-BE49-F238E27FC236}">
              <a16:creationId xmlns:a16="http://schemas.microsoft.com/office/drawing/2014/main" id="{91B7D8DE-05E0-42B4-92D8-A71DC9E23A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0" name="Text Box 49">
          <a:extLst>
            <a:ext uri="{FF2B5EF4-FFF2-40B4-BE49-F238E27FC236}">
              <a16:creationId xmlns:a16="http://schemas.microsoft.com/office/drawing/2014/main" id="{F3B2142B-28AC-443B-BBDB-E85A037692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1" name="Text Box 50">
          <a:extLst>
            <a:ext uri="{FF2B5EF4-FFF2-40B4-BE49-F238E27FC236}">
              <a16:creationId xmlns:a16="http://schemas.microsoft.com/office/drawing/2014/main" id="{2CC830DA-6AE6-4F5D-A073-D4818DCCFA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2" name="Text Box 51">
          <a:extLst>
            <a:ext uri="{FF2B5EF4-FFF2-40B4-BE49-F238E27FC236}">
              <a16:creationId xmlns:a16="http://schemas.microsoft.com/office/drawing/2014/main" id="{08077E0F-9794-413D-8B0F-240A057FA9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3" name="Text Box 52">
          <a:extLst>
            <a:ext uri="{FF2B5EF4-FFF2-40B4-BE49-F238E27FC236}">
              <a16:creationId xmlns:a16="http://schemas.microsoft.com/office/drawing/2014/main" id="{CDCB3AB7-1FE9-4D47-849C-849B0CEB21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4" name="Text Box 53">
          <a:extLst>
            <a:ext uri="{FF2B5EF4-FFF2-40B4-BE49-F238E27FC236}">
              <a16:creationId xmlns:a16="http://schemas.microsoft.com/office/drawing/2014/main" id="{42123844-B20C-4950-BD2F-BACFA8528E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5" name="Text Box 54">
          <a:extLst>
            <a:ext uri="{FF2B5EF4-FFF2-40B4-BE49-F238E27FC236}">
              <a16:creationId xmlns:a16="http://schemas.microsoft.com/office/drawing/2014/main" id="{E83AFB28-04EA-4A67-807F-E352BFFF79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6" name="Text Box 55">
          <a:extLst>
            <a:ext uri="{FF2B5EF4-FFF2-40B4-BE49-F238E27FC236}">
              <a16:creationId xmlns:a16="http://schemas.microsoft.com/office/drawing/2014/main" id="{4B4C6B8F-AF66-4906-A1DC-EBEEFC93F2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7" name="Text Box 56">
          <a:extLst>
            <a:ext uri="{FF2B5EF4-FFF2-40B4-BE49-F238E27FC236}">
              <a16:creationId xmlns:a16="http://schemas.microsoft.com/office/drawing/2014/main" id="{37213DE1-4809-4F82-B38D-59F1506468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8" name="Text Box 57">
          <a:extLst>
            <a:ext uri="{FF2B5EF4-FFF2-40B4-BE49-F238E27FC236}">
              <a16:creationId xmlns:a16="http://schemas.microsoft.com/office/drawing/2014/main" id="{84C61FC8-CA5C-4C53-A82D-F435189A2E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69" name="Text Box 58">
          <a:extLst>
            <a:ext uri="{FF2B5EF4-FFF2-40B4-BE49-F238E27FC236}">
              <a16:creationId xmlns:a16="http://schemas.microsoft.com/office/drawing/2014/main" id="{511F3565-41FD-4A52-AA6D-B5FEA03D30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0" name="Text Box 59">
          <a:extLst>
            <a:ext uri="{FF2B5EF4-FFF2-40B4-BE49-F238E27FC236}">
              <a16:creationId xmlns:a16="http://schemas.microsoft.com/office/drawing/2014/main" id="{E9492E6C-DFF0-41D0-8C5A-AFFCB63AF4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1" name="Text Box 60">
          <a:extLst>
            <a:ext uri="{FF2B5EF4-FFF2-40B4-BE49-F238E27FC236}">
              <a16:creationId xmlns:a16="http://schemas.microsoft.com/office/drawing/2014/main" id="{58A7982F-D543-4BB9-BECA-92CB6A0DA2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2" name="Text Box 61">
          <a:extLst>
            <a:ext uri="{FF2B5EF4-FFF2-40B4-BE49-F238E27FC236}">
              <a16:creationId xmlns:a16="http://schemas.microsoft.com/office/drawing/2014/main" id="{18F29A6E-3BB4-4305-8298-87A49232C9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3" name="Text Box 62">
          <a:extLst>
            <a:ext uri="{FF2B5EF4-FFF2-40B4-BE49-F238E27FC236}">
              <a16:creationId xmlns:a16="http://schemas.microsoft.com/office/drawing/2014/main" id="{DA60979A-FE66-410B-9D73-C77ECFFAED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4" name="Text Box 63">
          <a:extLst>
            <a:ext uri="{FF2B5EF4-FFF2-40B4-BE49-F238E27FC236}">
              <a16:creationId xmlns:a16="http://schemas.microsoft.com/office/drawing/2014/main" id="{84D53676-9107-4EC3-9F78-7A46F2C978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5" name="Text Box 64">
          <a:extLst>
            <a:ext uri="{FF2B5EF4-FFF2-40B4-BE49-F238E27FC236}">
              <a16:creationId xmlns:a16="http://schemas.microsoft.com/office/drawing/2014/main" id="{14B95900-9A18-4D4E-B71E-DBB36AD04B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6" name="Text Box 65">
          <a:extLst>
            <a:ext uri="{FF2B5EF4-FFF2-40B4-BE49-F238E27FC236}">
              <a16:creationId xmlns:a16="http://schemas.microsoft.com/office/drawing/2014/main" id="{E48B4F79-7FE6-4771-A834-E8C56738EE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7" name="Text Box 66">
          <a:extLst>
            <a:ext uri="{FF2B5EF4-FFF2-40B4-BE49-F238E27FC236}">
              <a16:creationId xmlns:a16="http://schemas.microsoft.com/office/drawing/2014/main" id="{23644E3B-E488-43F3-8C96-6226E846C1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8" name="Text Box 67">
          <a:extLst>
            <a:ext uri="{FF2B5EF4-FFF2-40B4-BE49-F238E27FC236}">
              <a16:creationId xmlns:a16="http://schemas.microsoft.com/office/drawing/2014/main" id="{71B507BB-FC32-4B6B-8E52-DB373FB510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79" name="Text Box 68">
          <a:extLst>
            <a:ext uri="{FF2B5EF4-FFF2-40B4-BE49-F238E27FC236}">
              <a16:creationId xmlns:a16="http://schemas.microsoft.com/office/drawing/2014/main" id="{4AC2E80F-E697-4DE5-943D-36468D9BB6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0" name="Text Box 69">
          <a:extLst>
            <a:ext uri="{FF2B5EF4-FFF2-40B4-BE49-F238E27FC236}">
              <a16:creationId xmlns:a16="http://schemas.microsoft.com/office/drawing/2014/main" id="{13AD2794-7B3B-43B6-9F39-07B414B9DE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1" name="Text Box 70">
          <a:extLst>
            <a:ext uri="{FF2B5EF4-FFF2-40B4-BE49-F238E27FC236}">
              <a16:creationId xmlns:a16="http://schemas.microsoft.com/office/drawing/2014/main" id="{14C83D8F-D0CC-4484-A7C5-E35BC92A00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2" name="Text Box 71">
          <a:extLst>
            <a:ext uri="{FF2B5EF4-FFF2-40B4-BE49-F238E27FC236}">
              <a16:creationId xmlns:a16="http://schemas.microsoft.com/office/drawing/2014/main" id="{30284EE4-5314-48B5-B43E-FE6BE0C20C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3" name="Text Box 72">
          <a:extLst>
            <a:ext uri="{FF2B5EF4-FFF2-40B4-BE49-F238E27FC236}">
              <a16:creationId xmlns:a16="http://schemas.microsoft.com/office/drawing/2014/main" id="{1A74F1DB-121A-402B-B6C3-561F77632A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4" name="Text Box 73">
          <a:extLst>
            <a:ext uri="{FF2B5EF4-FFF2-40B4-BE49-F238E27FC236}">
              <a16:creationId xmlns:a16="http://schemas.microsoft.com/office/drawing/2014/main" id="{D608A220-7C16-4CD7-BCA7-F4AAA3538D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5" name="Text Box 74">
          <a:extLst>
            <a:ext uri="{FF2B5EF4-FFF2-40B4-BE49-F238E27FC236}">
              <a16:creationId xmlns:a16="http://schemas.microsoft.com/office/drawing/2014/main" id="{0502AABB-E048-4CFC-AF42-C831E307FB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6" name="Text Box 75">
          <a:extLst>
            <a:ext uri="{FF2B5EF4-FFF2-40B4-BE49-F238E27FC236}">
              <a16:creationId xmlns:a16="http://schemas.microsoft.com/office/drawing/2014/main" id="{2AE01EA3-3F29-46BF-8DCE-D828810801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7" name="Text Box 76">
          <a:extLst>
            <a:ext uri="{FF2B5EF4-FFF2-40B4-BE49-F238E27FC236}">
              <a16:creationId xmlns:a16="http://schemas.microsoft.com/office/drawing/2014/main" id="{8A9C1F20-A2CC-4DF5-AC37-3CFF8FD95C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8" name="Text Box 77">
          <a:extLst>
            <a:ext uri="{FF2B5EF4-FFF2-40B4-BE49-F238E27FC236}">
              <a16:creationId xmlns:a16="http://schemas.microsoft.com/office/drawing/2014/main" id="{A936A296-2AB5-46D1-BA56-EF1D59DF5A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89" name="Text Box 78">
          <a:extLst>
            <a:ext uri="{FF2B5EF4-FFF2-40B4-BE49-F238E27FC236}">
              <a16:creationId xmlns:a16="http://schemas.microsoft.com/office/drawing/2014/main" id="{0829B406-CCC4-42DA-96A1-807D123D90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0" name="Text Box 79">
          <a:extLst>
            <a:ext uri="{FF2B5EF4-FFF2-40B4-BE49-F238E27FC236}">
              <a16:creationId xmlns:a16="http://schemas.microsoft.com/office/drawing/2014/main" id="{52EC7F08-CF86-4E78-AB73-DC8C8E88B4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1" name="Text Box 80">
          <a:extLst>
            <a:ext uri="{FF2B5EF4-FFF2-40B4-BE49-F238E27FC236}">
              <a16:creationId xmlns:a16="http://schemas.microsoft.com/office/drawing/2014/main" id="{4DC82CEC-1EC5-4354-A254-380432ABB2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2" name="Text Box 81">
          <a:extLst>
            <a:ext uri="{FF2B5EF4-FFF2-40B4-BE49-F238E27FC236}">
              <a16:creationId xmlns:a16="http://schemas.microsoft.com/office/drawing/2014/main" id="{81C72080-35F6-4A65-8505-A355BE4A3D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3" name="Text Box 82">
          <a:extLst>
            <a:ext uri="{FF2B5EF4-FFF2-40B4-BE49-F238E27FC236}">
              <a16:creationId xmlns:a16="http://schemas.microsoft.com/office/drawing/2014/main" id="{A05BAB72-F085-48E9-A025-AB3C12EB31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4" name="Text Box 83">
          <a:extLst>
            <a:ext uri="{FF2B5EF4-FFF2-40B4-BE49-F238E27FC236}">
              <a16:creationId xmlns:a16="http://schemas.microsoft.com/office/drawing/2014/main" id="{80C4143D-2C04-4185-9DAD-22DFC3E54C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5" name="Text Box 84">
          <a:extLst>
            <a:ext uri="{FF2B5EF4-FFF2-40B4-BE49-F238E27FC236}">
              <a16:creationId xmlns:a16="http://schemas.microsoft.com/office/drawing/2014/main" id="{95CDA408-D205-40EE-8623-6E1D265173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6" name="Text Box 85">
          <a:extLst>
            <a:ext uri="{FF2B5EF4-FFF2-40B4-BE49-F238E27FC236}">
              <a16:creationId xmlns:a16="http://schemas.microsoft.com/office/drawing/2014/main" id="{1D002DEE-E1EB-4E00-82EC-57469C10C4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7" name="Text Box 86">
          <a:extLst>
            <a:ext uri="{FF2B5EF4-FFF2-40B4-BE49-F238E27FC236}">
              <a16:creationId xmlns:a16="http://schemas.microsoft.com/office/drawing/2014/main" id="{701CBEAD-5C06-41CB-93AB-2032AA499A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8" name="Text Box 87">
          <a:extLst>
            <a:ext uri="{FF2B5EF4-FFF2-40B4-BE49-F238E27FC236}">
              <a16:creationId xmlns:a16="http://schemas.microsoft.com/office/drawing/2014/main" id="{ECDACBBE-CA8F-4D22-9DFB-BA0A9FD46E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899" name="Text Box 88">
          <a:extLst>
            <a:ext uri="{FF2B5EF4-FFF2-40B4-BE49-F238E27FC236}">
              <a16:creationId xmlns:a16="http://schemas.microsoft.com/office/drawing/2014/main" id="{F9BE47ED-8BD8-45E1-AE4D-DD27D502BB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0" name="Text Box 89">
          <a:extLst>
            <a:ext uri="{FF2B5EF4-FFF2-40B4-BE49-F238E27FC236}">
              <a16:creationId xmlns:a16="http://schemas.microsoft.com/office/drawing/2014/main" id="{8A040E31-0BA3-4B0B-8D04-C9921D2A04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1" name="Text Box 90">
          <a:extLst>
            <a:ext uri="{FF2B5EF4-FFF2-40B4-BE49-F238E27FC236}">
              <a16:creationId xmlns:a16="http://schemas.microsoft.com/office/drawing/2014/main" id="{6B095730-88AE-460B-A8FE-AD4E1A6386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2" name="Text Box 91">
          <a:extLst>
            <a:ext uri="{FF2B5EF4-FFF2-40B4-BE49-F238E27FC236}">
              <a16:creationId xmlns:a16="http://schemas.microsoft.com/office/drawing/2014/main" id="{A3F58C3B-012A-498F-A257-340801F87D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3" name="Text Box 92">
          <a:extLst>
            <a:ext uri="{FF2B5EF4-FFF2-40B4-BE49-F238E27FC236}">
              <a16:creationId xmlns:a16="http://schemas.microsoft.com/office/drawing/2014/main" id="{B192662F-13AE-44E0-B3DA-114EE1DD2F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4" name="Text Box 26">
          <a:extLst>
            <a:ext uri="{FF2B5EF4-FFF2-40B4-BE49-F238E27FC236}">
              <a16:creationId xmlns:a16="http://schemas.microsoft.com/office/drawing/2014/main" id="{880A18E6-1F1A-4160-A6A6-7D39F749E7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5" name="Text Box 27">
          <a:extLst>
            <a:ext uri="{FF2B5EF4-FFF2-40B4-BE49-F238E27FC236}">
              <a16:creationId xmlns:a16="http://schemas.microsoft.com/office/drawing/2014/main" id="{9A7A9086-5467-494C-B488-8654609590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6" name="Text Box 28">
          <a:extLst>
            <a:ext uri="{FF2B5EF4-FFF2-40B4-BE49-F238E27FC236}">
              <a16:creationId xmlns:a16="http://schemas.microsoft.com/office/drawing/2014/main" id="{452A97DE-72F6-4067-B178-3DDFDAAFD7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7" name="Text Box 29">
          <a:extLst>
            <a:ext uri="{FF2B5EF4-FFF2-40B4-BE49-F238E27FC236}">
              <a16:creationId xmlns:a16="http://schemas.microsoft.com/office/drawing/2014/main" id="{69DE4137-F25F-44E0-924F-56BD1CA00E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8" name="Text Box 30">
          <a:extLst>
            <a:ext uri="{FF2B5EF4-FFF2-40B4-BE49-F238E27FC236}">
              <a16:creationId xmlns:a16="http://schemas.microsoft.com/office/drawing/2014/main" id="{1CEB2B70-144A-41C2-81B7-E6E7F6724C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09" name="Text Box 31">
          <a:extLst>
            <a:ext uri="{FF2B5EF4-FFF2-40B4-BE49-F238E27FC236}">
              <a16:creationId xmlns:a16="http://schemas.microsoft.com/office/drawing/2014/main" id="{AEAD54BA-682C-493A-A91D-3F0E80D48D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0" name="Text Box 32">
          <a:extLst>
            <a:ext uri="{FF2B5EF4-FFF2-40B4-BE49-F238E27FC236}">
              <a16:creationId xmlns:a16="http://schemas.microsoft.com/office/drawing/2014/main" id="{C7BE9265-1A8F-41E5-8FC7-62977102D5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1" name="Text Box 33">
          <a:extLst>
            <a:ext uri="{FF2B5EF4-FFF2-40B4-BE49-F238E27FC236}">
              <a16:creationId xmlns:a16="http://schemas.microsoft.com/office/drawing/2014/main" id="{00680D96-D478-4548-ADF0-E88DB4636C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2" name="Text Box 34">
          <a:extLst>
            <a:ext uri="{FF2B5EF4-FFF2-40B4-BE49-F238E27FC236}">
              <a16:creationId xmlns:a16="http://schemas.microsoft.com/office/drawing/2014/main" id="{FF1D4D57-0FCD-4F88-BC6A-01A656ECB0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3" name="Text Box 35">
          <a:extLst>
            <a:ext uri="{FF2B5EF4-FFF2-40B4-BE49-F238E27FC236}">
              <a16:creationId xmlns:a16="http://schemas.microsoft.com/office/drawing/2014/main" id="{0C7D7871-66F8-4ECB-8E52-B623666AD0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4" name="Text Box 36">
          <a:extLst>
            <a:ext uri="{FF2B5EF4-FFF2-40B4-BE49-F238E27FC236}">
              <a16:creationId xmlns:a16="http://schemas.microsoft.com/office/drawing/2014/main" id="{0CC9A71B-21BD-447E-B668-36637E5838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5" name="Text Box 37">
          <a:extLst>
            <a:ext uri="{FF2B5EF4-FFF2-40B4-BE49-F238E27FC236}">
              <a16:creationId xmlns:a16="http://schemas.microsoft.com/office/drawing/2014/main" id="{C50C926C-F2D4-48A8-ACBD-0467D99ED8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6" name="Text Box 38">
          <a:extLst>
            <a:ext uri="{FF2B5EF4-FFF2-40B4-BE49-F238E27FC236}">
              <a16:creationId xmlns:a16="http://schemas.microsoft.com/office/drawing/2014/main" id="{4FABBF00-7B6D-4AE7-A674-5E76C9E421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7" name="Text Box 39">
          <a:extLst>
            <a:ext uri="{FF2B5EF4-FFF2-40B4-BE49-F238E27FC236}">
              <a16:creationId xmlns:a16="http://schemas.microsoft.com/office/drawing/2014/main" id="{76D2B86E-8D82-4948-BF36-01A892B808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8" name="Text Box 40">
          <a:extLst>
            <a:ext uri="{FF2B5EF4-FFF2-40B4-BE49-F238E27FC236}">
              <a16:creationId xmlns:a16="http://schemas.microsoft.com/office/drawing/2014/main" id="{9913189B-D1BD-4286-B9CB-1C8275BD9B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19" name="Text Box 41">
          <a:extLst>
            <a:ext uri="{FF2B5EF4-FFF2-40B4-BE49-F238E27FC236}">
              <a16:creationId xmlns:a16="http://schemas.microsoft.com/office/drawing/2014/main" id="{DFB6D1F9-63FF-495E-A5A6-977A4F7D2C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0" name="Text Box 42">
          <a:extLst>
            <a:ext uri="{FF2B5EF4-FFF2-40B4-BE49-F238E27FC236}">
              <a16:creationId xmlns:a16="http://schemas.microsoft.com/office/drawing/2014/main" id="{F76196AC-A639-44F7-AC91-7B367DD7C6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1" name="Text Box 43">
          <a:extLst>
            <a:ext uri="{FF2B5EF4-FFF2-40B4-BE49-F238E27FC236}">
              <a16:creationId xmlns:a16="http://schemas.microsoft.com/office/drawing/2014/main" id="{9A8DD33B-5DF1-40BF-9CF3-E052F1E93B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2" name="Text Box 44">
          <a:extLst>
            <a:ext uri="{FF2B5EF4-FFF2-40B4-BE49-F238E27FC236}">
              <a16:creationId xmlns:a16="http://schemas.microsoft.com/office/drawing/2014/main" id="{84A29F85-3185-4299-B728-D03DB4927A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3" name="Text Box 45">
          <a:extLst>
            <a:ext uri="{FF2B5EF4-FFF2-40B4-BE49-F238E27FC236}">
              <a16:creationId xmlns:a16="http://schemas.microsoft.com/office/drawing/2014/main" id="{C2AE879F-11E3-4904-BD99-221D706C7A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4" name="Text Box 46">
          <a:extLst>
            <a:ext uri="{FF2B5EF4-FFF2-40B4-BE49-F238E27FC236}">
              <a16:creationId xmlns:a16="http://schemas.microsoft.com/office/drawing/2014/main" id="{57648445-5EAF-4E9D-A465-7ACC52F526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5" name="Text Box 47">
          <a:extLst>
            <a:ext uri="{FF2B5EF4-FFF2-40B4-BE49-F238E27FC236}">
              <a16:creationId xmlns:a16="http://schemas.microsoft.com/office/drawing/2014/main" id="{482EE18A-E677-4598-BD01-E75AEC38DF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6" name="Text Box 49">
          <a:extLst>
            <a:ext uri="{FF2B5EF4-FFF2-40B4-BE49-F238E27FC236}">
              <a16:creationId xmlns:a16="http://schemas.microsoft.com/office/drawing/2014/main" id="{F1DE116E-65F4-4097-9FC3-3078DABBB7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7" name="Text Box 50">
          <a:extLst>
            <a:ext uri="{FF2B5EF4-FFF2-40B4-BE49-F238E27FC236}">
              <a16:creationId xmlns:a16="http://schemas.microsoft.com/office/drawing/2014/main" id="{08216106-56EE-4883-928B-76EC4669FC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8" name="Text Box 51">
          <a:extLst>
            <a:ext uri="{FF2B5EF4-FFF2-40B4-BE49-F238E27FC236}">
              <a16:creationId xmlns:a16="http://schemas.microsoft.com/office/drawing/2014/main" id="{C9FA7A68-BD02-42CF-A25C-59CE38B1CF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29" name="Text Box 52">
          <a:extLst>
            <a:ext uri="{FF2B5EF4-FFF2-40B4-BE49-F238E27FC236}">
              <a16:creationId xmlns:a16="http://schemas.microsoft.com/office/drawing/2014/main" id="{9C98A1F6-1EFF-4EF2-8DEB-FBF25B135D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0" name="Text Box 53">
          <a:extLst>
            <a:ext uri="{FF2B5EF4-FFF2-40B4-BE49-F238E27FC236}">
              <a16:creationId xmlns:a16="http://schemas.microsoft.com/office/drawing/2014/main" id="{8BAA466E-A93F-4186-81D6-FFA4FABEBF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1" name="Text Box 54">
          <a:extLst>
            <a:ext uri="{FF2B5EF4-FFF2-40B4-BE49-F238E27FC236}">
              <a16:creationId xmlns:a16="http://schemas.microsoft.com/office/drawing/2014/main" id="{E3184757-9F23-436D-9B1E-0FE7A444FF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2" name="Text Box 55">
          <a:extLst>
            <a:ext uri="{FF2B5EF4-FFF2-40B4-BE49-F238E27FC236}">
              <a16:creationId xmlns:a16="http://schemas.microsoft.com/office/drawing/2014/main" id="{A3B990CF-B28B-4273-A979-60A730AB06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3" name="Text Box 56">
          <a:extLst>
            <a:ext uri="{FF2B5EF4-FFF2-40B4-BE49-F238E27FC236}">
              <a16:creationId xmlns:a16="http://schemas.microsoft.com/office/drawing/2014/main" id="{7A3564E5-260E-402A-B564-2D25F354D0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4" name="Text Box 57">
          <a:extLst>
            <a:ext uri="{FF2B5EF4-FFF2-40B4-BE49-F238E27FC236}">
              <a16:creationId xmlns:a16="http://schemas.microsoft.com/office/drawing/2014/main" id="{70901E88-A2B4-4421-9B79-AEDA4ABDA6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5" name="Text Box 58">
          <a:extLst>
            <a:ext uri="{FF2B5EF4-FFF2-40B4-BE49-F238E27FC236}">
              <a16:creationId xmlns:a16="http://schemas.microsoft.com/office/drawing/2014/main" id="{173334C8-82E4-4ED9-B8DA-CD688E7B30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6" name="Text Box 59">
          <a:extLst>
            <a:ext uri="{FF2B5EF4-FFF2-40B4-BE49-F238E27FC236}">
              <a16:creationId xmlns:a16="http://schemas.microsoft.com/office/drawing/2014/main" id="{B6CB15B3-0507-47E2-9078-CCDFCC8901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7" name="Text Box 60">
          <a:extLst>
            <a:ext uri="{FF2B5EF4-FFF2-40B4-BE49-F238E27FC236}">
              <a16:creationId xmlns:a16="http://schemas.microsoft.com/office/drawing/2014/main" id="{088650EB-0C78-49CF-991F-29A26744FD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8" name="Text Box 61">
          <a:extLst>
            <a:ext uri="{FF2B5EF4-FFF2-40B4-BE49-F238E27FC236}">
              <a16:creationId xmlns:a16="http://schemas.microsoft.com/office/drawing/2014/main" id="{5492C864-4892-4335-B5DE-57D950C0DC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39" name="Text Box 62">
          <a:extLst>
            <a:ext uri="{FF2B5EF4-FFF2-40B4-BE49-F238E27FC236}">
              <a16:creationId xmlns:a16="http://schemas.microsoft.com/office/drawing/2014/main" id="{BC07517B-3254-427D-892C-33E6B3548A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0" name="Text Box 63">
          <a:extLst>
            <a:ext uri="{FF2B5EF4-FFF2-40B4-BE49-F238E27FC236}">
              <a16:creationId xmlns:a16="http://schemas.microsoft.com/office/drawing/2014/main" id="{D09DB7D6-5E22-4A38-9EC6-6FCAF21252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1" name="Text Box 64">
          <a:extLst>
            <a:ext uri="{FF2B5EF4-FFF2-40B4-BE49-F238E27FC236}">
              <a16:creationId xmlns:a16="http://schemas.microsoft.com/office/drawing/2014/main" id="{E621CA9B-7CC2-4C02-A995-3B91B6DCB1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2" name="Text Box 65">
          <a:extLst>
            <a:ext uri="{FF2B5EF4-FFF2-40B4-BE49-F238E27FC236}">
              <a16:creationId xmlns:a16="http://schemas.microsoft.com/office/drawing/2014/main" id="{D972E84A-BA27-472F-8DA9-70B4C2C400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3" name="Text Box 66">
          <a:extLst>
            <a:ext uri="{FF2B5EF4-FFF2-40B4-BE49-F238E27FC236}">
              <a16:creationId xmlns:a16="http://schemas.microsoft.com/office/drawing/2014/main" id="{66BC4FFD-4509-48B1-BB5F-95746C1041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4" name="Text Box 67">
          <a:extLst>
            <a:ext uri="{FF2B5EF4-FFF2-40B4-BE49-F238E27FC236}">
              <a16:creationId xmlns:a16="http://schemas.microsoft.com/office/drawing/2014/main" id="{206B56FC-57BC-4E71-AEE5-C44B6DB428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5" name="Text Box 68">
          <a:extLst>
            <a:ext uri="{FF2B5EF4-FFF2-40B4-BE49-F238E27FC236}">
              <a16:creationId xmlns:a16="http://schemas.microsoft.com/office/drawing/2014/main" id="{3AF4186F-3172-4B3D-BAEA-BC8A3A37E1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6" name="Text Box 69">
          <a:extLst>
            <a:ext uri="{FF2B5EF4-FFF2-40B4-BE49-F238E27FC236}">
              <a16:creationId xmlns:a16="http://schemas.microsoft.com/office/drawing/2014/main" id="{F8E8839D-179E-455A-A79C-0B1C93AABA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7" name="Text Box 70">
          <a:extLst>
            <a:ext uri="{FF2B5EF4-FFF2-40B4-BE49-F238E27FC236}">
              <a16:creationId xmlns:a16="http://schemas.microsoft.com/office/drawing/2014/main" id="{8ED20F77-15EC-43E0-8B6C-0D66CD7720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8" name="Text Box 71">
          <a:extLst>
            <a:ext uri="{FF2B5EF4-FFF2-40B4-BE49-F238E27FC236}">
              <a16:creationId xmlns:a16="http://schemas.microsoft.com/office/drawing/2014/main" id="{1394DACB-1508-46D6-8257-5D59BFDC6A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49" name="Text Box 72">
          <a:extLst>
            <a:ext uri="{FF2B5EF4-FFF2-40B4-BE49-F238E27FC236}">
              <a16:creationId xmlns:a16="http://schemas.microsoft.com/office/drawing/2014/main" id="{ABB12F3B-3E94-491A-B70E-13C1837D39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0" name="Text Box 73">
          <a:extLst>
            <a:ext uri="{FF2B5EF4-FFF2-40B4-BE49-F238E27FC236}">
              <a16:creationId xmlns:a16="http://schemas.microsoft.com/office/drawing/2014/main" id="{5C528AD7-693B-4D9B-A8E7-39F2775D52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1" name="Text Box 74">
          <a:extLst>
            <a:ext uri="{FF2B5EF4-FFF2-40B4-BE49-F238E27FC236}">
              <a16:creationId xmlns:a16="http://schemas.microsoft.com/office/drawing/2014/main" id="{CA72461A-0D5B-43D7-B51B-33CF065C47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2" name="Text Box 75">
          <a:extLst>
            <a:ext uri="{FF2B5EF4-FFF2-40B4-BE49-F238E27FC236}">
              <a16:creationId xmlns:a16="http://schemas.microsoft.com/office/drawing/2014/main" id="{81028A3D-D0DE-4E30-95BC-951060E61B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3" name="Text Box 76">
          <a:extLst>
            <a:ext uri="{FF2B5EF4-FFF2-40B4-BE49-F238E27FC236}">
              <a16:creationId xmlns:a16="http://schemas.microsoft.com/office/drawing/2014/main" id="{00D3E449-D841-4E4E-A8E8-85B8612FB8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4" name="Text Box 77">
          <a:extLst>
            <a:ext uri="{FF2B5EF4-FFF2-40B4-BE49-F238E27FC236}">
              <a16:creationId xmlns:a16="http://schemas.microsoft.com/office/drawing/2014/main" id="{7F6BADCB-EABB-40A7-8366-D13FA16493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5" name="Text Box 78">
          <a:extLst>
            <a:ext uri="{FF2B5EF4-FFF2-40B4-BE49-F238E27FC236}">
              <a16:creationId xmlns:a16="http://schemas.microsoft.com/office/drawing/2014/main" id="{F5595B3F-839B-442F-A4A5-3CBB8BA257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6" name="Text Box 79">
          <a:extLst>
            <a:ext uri="{FF2B5EF4-FFF2-40B4-BE49-F238E27FC236}">
              <a16:creationId xmlns:a16="http://schemas.microsoft.com/office/drawing/2014/main" id="{48E0974D-7D80-4BEF-9B7D-49F2543BAC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7" name="Text Box 80">
          <a:extLst>
            <a:ext uri="{FF2B5EF4-FFF2-40B4-BE49-F238E27FC236}">
              <a16:creationId xmlns:a16="http://schemas.microsoft.com/office/drawing/2014/main" id="{AB7C0C1E-2C1C-4553-A71E-1B69AE8CD2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8" name="Text Box 81">
          <a:extLst>
            <a:ext uri="{FF2B5EF4-FFF2-40B4-BE49-F238E27FC236}">
              <a16:creationId xmlns:a16="http://schemas.microsoft.com/office/drawing/2014/main" id="{5C6709C7-D248-4C78-A188-898DFC095F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59" name="Text Box 82">
          <a:extLst>
            <a:ext uri="{FF2B5EF4-FFF2-40B4-BE49-F238E27FC236}">
              <a16:creationId xmlns:a16="http://schemas.microsoft.com/office/drawing/2014/main" id="{7FF39469-8428-4281-8739-1DFAF2C53F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0" name="Text Box 83">
          <a:extLst>
            <a:ext uri="{FF2B5EF4-FFF2-40B4-BE49-F238E27FC236}">
              <a16:creationId xmlns:a16="http://schemas.microsoft.com/office/drawing/2014/main" id="{E3D0ADCE-FEDC-4297-A018-B08BA399EA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1" name="Text Box 84">
          <a:extLst>
            <a:ext uri="{FF2B5EF4-FFF2-40B4-BE49-F238E27FC236}">
              <a16:creationId xmlns:a16="http://schemas.microsoft.com/office/drawing/2014/main" id="{421C6E90-82D7-4381-94D8-FA813E8E60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2" name="Text Box 85">
          <a:extLst>
            <a:ext uri="{FF2B5EF4-FFF2-40B4-BE49-F238E27FC236}">
              <a16:creationId xmlns:a16="http://schemas.microsoft.com/office/drawing/2014/main" id="{D53BF8AE-53E0-4D82-ADF1-F1520962E9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3" name="Text Box 86">
          <a:extLst>
            <a:ext uri="{FF2B5EF4-FFF2-40B4-BE49-F238E27FC236}">
              <a16:creationId xmlns:a16="http://schemas.microsoft.com/office/drawing/2014/main" id="{9806065D-FF55-4D13-B093-7E7D8FCAFB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4" name="Text Box 87">
          <a:extLst>
            <a:ext uri="{FF2B5EF4-FFF2-40B4-BE49-F238E27FC236}">
              <a16:creationId xmlns:a16="http://schemas.microsoft.com/office/drawing/2014/main" id="{EED4E634-AC12-4584-A3D0-2BFA8B5907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5" name="Text Box 88">
          <a:extLst>
            <a:ext uri="{FF2B5EF4-FFF2-40B4-BE49-F238E27FC236}">
              <a16:creationId xmlns:a16="http://schemas.microsoft.com/office/drawing/2014/main" id="{0C55B8C4-9D11-4B4C-8357-99903E75FB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6" name="Text Box 89">
          <a:extLst>
            <a:ext uri="{FF2B5EF4-FFF2-40B4-BE49-F238E27FC236}">
              <a16:creationId xmlns:a16="http://schemas.microsoft.com/office/drawing/2014/main" id="{9654EFFB-1D2D-4980-8499-9DC50ABA19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7" name="Text Box 90">
          <a:extLst>
            <a:ext uri="{FF2B5EF4-FFF2-40B4-BE49-F238E27FC236}">
              <a16:creationId xmlns:a16="http://schemas.microsoft.com/office/drawing/2014/main" id="{063A5AB5-8248-4546-AD4E-B81170D992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8" name="Text Box 91">
          <a:extLst>
            <a:ext uri="{FF2B5EF4-FFF2-40B4-BE49-F238E27FC236}">
              <a16:creationId xmlns:a16="http://schemas.microsoft.com/office/drawing/2014/main" id="{D0F57BCA-D6BD-41FD-AB05-37CE78D3C1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69" name="Text Box 92">
          <a:extLst>
            <a:ext uri="{FF2B5EF4-FFF2-40B4-BE49-F238E27FC236}">
              <a16:creationId xmlns:a16="http://schemas.microsoft.com/office/drawing/2014/main" id="{36A77AD6-22C0-4E90-93C2-653A5BED5C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0" name="Text Box 26">
          <a:extLst>
            <a:ext uri="{FF2B5EF4-FFF2-40B4-BE49-F238E27FC236}">
              <a16:creationId xmlns:a16="http://schemas.microsoft.com/office/drawing/2014/main" id="{5724C244-A84F-4DA1-9B9E-0E5FACFBF3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1" name="Text Box 27">
          <a:extLst>
            <a:ext uri="{FF2B5EF4-FFF2-40B4-BE49-F238E27FC236}">
              <a16:creationId xmlns:a16="http://schemas.microsoft.com/office/drawing/2014/main" id="{CDE25244-4C9A-43AC-8AF4-17BDAB4FD9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2" name="Text Box 28">
          <a:extLst>
            <a:ext uri="{FF2B5EF4-FFF2-40B4-BE49-F238E27FC236}">
              <a16:creationId xmlns:a16="http://schemas.microsoft.com/office/drawing/2014/main" id="{8A8B35F2-0697-4ABB-862E-E3F8C15A4F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3" name="Text Box 29">
          <a:extLst>
            <a:ext uri="{FF2B5EF4-FFF2-40B4-BE49-F238E27FC236}">
              <a16:creationId xmlns:a16="http://schemas.microsoft.com/office/drawing/2014/main" id="{E9DFD3BD-E7B3-4066-B3C1-22E47719DA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4" name="Text Box 30">
          <a:extLst>
            <a:ext uri="{FF2B5EF4-FFF2-40B4-BE49-F238E27FC236}">
              <a16:creationId xmlns:a16="http://schemas.microsoft.com/office/drawing/2014/main" id="{AA34B290-FECD-47F3-909E-CC63AFBDAE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5" name="Text Box 31">
          <a:extLst>
            <a:ext uri="{FF2B5EF4-FFF2-40B4-BE49-F238E27FC236}">
              <a16:creationId xmlns:a16="http://schemas.microsoft.com/office/drawing/2014/main" id="{3BE777CC-0A78-4644-9C6C-94A2E3BDF0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6" name="Text Box 32">
          <a:extLst>
            <a:ext uri="{FF2B5EF4-FFF2-40B4-BE49-F238E27FC236}">
              <a16:creationId xmlns:a16="http://schemas.microsoft.com/office/drawing/2014/main" id="{8714C8A2-DE0E-4877-9117-A0CECF236D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7" name="Text Box 33">
          <a:extLst>
            <a:ext uri="{FF2B5EF4-FFF2-40B4-BE49-F238E27FC236}">
              <a16:creationId xmlns:a16="http://schemas.microsoft.com/office/drawing/2014/main" id="{031C3BE9-51D7-4E9A-A3FD-2D630EEF7A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8" name="Text Box 34">
          <a:extLst>
            <a:ext uri="{FF2B5EF4-FFF2-40B4-BE49-F238E27FC236}">
              <a16:creationId xmlns:a16="http://schemas.microsoft.com/office/drawing/2014/main" id="{70341F87-80EE-44CE-82B2-58603A2619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79" name="Text Box 35">
          <a:extLst>
            <a:ext uri="{FF2B5EF4-FFF2-40B4-BE49-F238E27FC236}">
              <a16:creationId xmlns:a16="http://schemas.microsoft.com/office/drawing/2014/main" id="{8914A158-1F15-4DA6-BEF0-372D21680A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0" name="Text Box 36">
          <a:extLst>
            <a:ext uri="{FF2B5EF4-FFF2-40B4-BE49-F238E27FC236}">
              <a16:creationId xmlns:a16="http://schemas.microsoft.com/office/drawing/2014/main" id="{C9C2F84B-92FB-49B5-80AE-AB855BA539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1" name="Text Box 37">
          <a:extLst>
            <a:ext uri="{FF2B5EF4-FFF2-40B4-BE49-F238E27FC236}">
              <a16:creationId xmlns:a16="http://schemas.microsoft.com/office/drawing/2014/main" id="{F4ED00C1-1A1D-40F2-BEC4-01F7574C56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2" name="Text Box 38">
          <a:extLst>
            <a:ext uri="{FF2B5EF4-FFF2-40B4-BE49-F238E27FC236}">
              <a16:creationId xmlns:a16="http://schemas.microsoft.com/office/drawing/2014/main" id="{C7F1D646-8268-4B04-B0F7-67473E6210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3" name="Text Box 39">
          <a:extLst>
            <a:ext uri="{FF2B5EF4-FFF2-40B4-BE49-F238E27FC236}">
              <a16:creationId xmlns:a16="http://schemas.microsoft.com/office/drawing/2014/main" id="{EBEF8641-BB70-479B-8044-C78209BB09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4" name="Text Box 40">
          <a:extLst>
            <a:ext uri="{FF2B5EF4-FFF2-40B4-BE49-F238E27FC236}">
              <a16:creationId xmlns:a16="http://schemas.microsoft.com/office/drawing/2014/main" id="{2E568B2F-77D1-4C98-A876-9997B03992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5" name="Text Box 41">
          <a:extLst>
            <a:ext uri="{FF2B5EF4-FFF2-40B4-BE49-F238E27FC236}">
              <a16:creationId xmlns:a16="http://schemas.microsoft.com/office/drawing/2014/main" id="{242FD13B-99D0-4A08-93AC-F9F1DF4A06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6" name="Text Box 42">
          <a:extLst>
            <a:ext uri="{FF2B5EF4-FFF2-40B4-BE49-F238E27FC236}">
              <a16:creationId xmlns:a16="http://schemas.microsoft.com/office/drawing/2014/main" id="{28195BF0-35CB-4275-9287-8795D46433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7" name="Text Box 43">
          <a:extLst>
            <a:ext uri="{FF2B5EF4-FFF2-40B4-BE49-F238E27FC236}">
              <a16:creationId xmlns:a16="http://schemas.microsoft.com/office/drawing/2014/main" id="{38E86C7E-4488-45F3-B047-1A6843CF2A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8" name="Text Box 44">
          <a:extLst>
            <a:ext uri="{FF2B5EF4-FFF2-40B4-BE49-F238E27FC236}">
              <a16:creationId xmlns:a16="http://schemas.microsoft.com/office/drawing/2014/main" id="{24BB1E55-629E-4431-AE38-FB6FD7A4EE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89" name="Text Box 45">
          <a:extLst>
            <a:ext uri="{FF2B5EF4-FFF2-40B4-BE49-F238E27FC236}">
              <a16:creationId xmlns:a16="http://schemas.microsoft.com/office/drawing/2014/main" id="{77227183-4156-4C9E-B30B-5B7933D85F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0" name="Text Box 46">
          <a:extLst>
            <a:ext uri="{FF2B5EF4-FFF2-40B4-BE49-F238E27FC236}">
              <a16:creationId xmlns:a16="http://schemas.microsoft.com/office/drawing/2014/main" id="{751B6B93-5BE9-489A-B0A5-CB4BDE3B39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1" name="Text Box 47">
          <a:extLst>
            <a:ext uri="{FF2B5EF4-FFF2-40B4-BE49-F238E27FC236}">
              <a16:creationId xmlns:a16="http://schemas.microsoft.com/office/drawing/2014/main" id="{830C7D1F-03F4-4427-99A1-2129013FAB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2" name="Text Box 49">
          <a:extLst>
            <a:ext uri="{FF2B5EF4-FFF2-40B4-BE49-F238E27FC236}">
              <a16:creationId xmlns:a16="http://schemas.microsoft.com/office/drawing/2014/main" id="{B8CB70F9-528A-4202-B5A1-370DDF1B02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3" name="Text Box 50">
          <a:extLst>
            <a:ext uri="{FF2B5EF4-FFF2-40B4-BE49-F238E27FC236}">
              <a16:creationId xmlns:a16="http://schemas.microsoft.com/office/drawing/2014/main" id="{4B95CB49-5C88-4D3D-BE12-EBE8AE0789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4" name="Text Box 51">
          <a:extLst>
            <a:ext uri="{FF2B5EF4-FFF2-40B4-BE49-F238E27FC236}">
              <a16:creationId xmlns:a16="http://schemas.microsoft.com/office/drawing/2014/main" id="{6E0ADA30-CE9F-458F-9FDC-601D57D180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5" name="Text Box 52">
          <a:extLst>
            <a:ext uri="{FF2B5EF4-FFF2-40B4-BE49-F238E27FC236}">
              <a16:creationId xmlns:a16="http://schemas.microsoft.com/office/drawing/2014/main" id="{BF969A6E-C63E-4FDF-8C32-5BA36CFB16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6" name="Text Box 53">
          <a:extLst>
            <a:ext uri="{FF2B5EF4-FFF2-40B4-BE49-F238E27FC236}">
              <a16:creationId xmlns:a16="http://schemas.microsoft.com/office/drawing/2014/main" id="{DF327F18-82C7-4E99-B740-5BA3FEE1E7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7" name="Text Box 54">
          <a:extLst>
            <a:ext uri="{FF2B5EF4-FFF2-40B4-BE49-F238E27FC236}">
              <a16:creationId xmlns:a16="http://schemas.microsoft.com/office/drawing/2014/main" id="{51AC9915-AB34-4433-803B-D997658EBC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8" name="Text Box 55">
          <a:extLst>
            <a:ext uri="{FF2B5EF4-FFF2-40B4-BE49-F238E27FC236}">
              <a16:creationId xmlns:a16="http://schemas.microsoft.com/office/drawing/2014/main" id="{F9444BAD-A126-4256-B68C-EB1BF4B060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2999" name="Text Box 56">
          <a:extLst>
            <a:ext uri="{FF2B5EF4-FFF2-40B4-BE49-F238E27FC236}">
              <a16:creationId xmlns:a16="http://schemas.microsoft.com/office/drawing/2014/main" id="{0E5E386C-6DE6-4938-9F37-9DADD6F17B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0" name="Text Box 57">
          <a:extLst>
            <a:ext uri="{FF2B5EF4-FFF2-40B4-BE49-F238E27FC236}">
              <a16:creationId xmlns:a16="http://schemas.microsoft.com/office/drawing/2014/main" id="{BBC3C386-D054-4030-B2F6-23B683C55F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1" name="Text Box 58">
          <a:extLst>
            <a:ext uri="{FF2B5EF4-FFF2-40B4-BE49-F238E27FC236}">
              <a16:creationId xmlns:a16="http://schemas.microsoft.com/office/drawing/2014/main" id="{4A7D5568-13E2-48F2-810D-0E79D2A0ED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2" name="Text Box 59">
          <a:extLst>
            <a:ext uri="{FF2B5EF4-FFF2-40B4-BE49-F238E27FC236}">
              <a16:creationId xmlns:a16="http://schemas.microsoft.com/office/drawing/2014/main" id="{A575B48D-91EE-4E7F-BE2F-B879D18B81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3" name="Text Box 60">
          <a:extLst>
            <a:ext uri="{FF2B5EF4-FFF2-40B4-BE49-F238E27FC236}">
              <a16:creationId xmlns:a16="http://schemas.microsoft.com/office/drawing/2014/main" id="{AF9843B4-F884-4A5D-9F54-8077EE9241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4" name="Text Box 61">
          <a:extLst>
            <a:ext uri="{FF2B5EF4-FFF2-40B4-BE49-F238E27FC236}">
              <a16:creationId xmlns:a16="http://schemas.microsoft.com/office/drawing/2014/main" id="{C7755BA4-4D3C-432D-9201-07707E7364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5" name="Text Box 62">
          <a:extLst>
            <a:ext uri="{FF2B5EF4-FFF2-40B4-BE49-F238E27FC236}">
              <a16:creationId xmlns:a16="http://schemas.microsoft.com/office/drawing/2014/main" id="{5EA0053B-3A50-4150-B929-113CBA81CE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6" name="Text Box 63">
          <a:extLst>
            <a:ext uri="{FF2B5EF4-FFF2-40B4-BE49-F238E27FC236}">
              <a16:creationId xmlns:a16="http://schemas.microsoft.com/office/drawing/2014/main" id="{9D9D1A60-2993-4826-91EA-91B5E9B35E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7" name="Text Box 64">
          <a:extLst>
            <a:ext uri="{FF2B5EF4-FFF2-40B4-BE49-F238E27FC236}">
              <a16:creationId xmlns:a16="http://schemas.microsoft.com/office/drawing/2014/main" id="{940C407F-A554-4CA1-9F1C-3029EA0BC3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8" name="Text Box 65">
          <a:extLst>
            <a:ext uri="{FF2B5EF4-FFF2-40B4-BE49-F238E27FC236}">
              <a16:creationId xmlns:a16="http://schemas.microsoft.com/office/drawing/2014/main" id="{FBAAC427-B599-4551-921A-C0DDFA87E7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09" name="Text Box 66">
          <a:extLst>
            <a:ext uri="{FF2B5EF4-FFF2-40B4-BE49-F238E27FC236}">
              <a16:creationId xmlns:a16="http://schemas.microsoft.com/office/drawing/2014/main" id="{87A1AEFA-9FCA-4C22-9E22-4D22DA68BB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0" name="Text Box 67">
          <a:extLst>
            <a:ext uri="{FF2B5EF4-FFF2-40B4-BE49-F238E27FC236}">
              <a16:creationId xmlns:a16="http://schemas.microsoft.com/office/drawing/2014/main" id="{A08748C3-46AF-448E-863E-79B8A734E0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1" name="Text Box 68">
          <a:extLst>
            <a:ext uri="{FF2B5EF4-FFF2-40B4-BE49-F238E27FC236}">
              <a16:creationId xmlns:a16="http://schemas.microsoft.com/office/drawing/2014/main" id="{B2987307-09AB-4AB5-8E82-C8096E91F8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2" name="Text Box 69">
          <a:extLst>
            <a:ext uri="{FF2B5EF4-FFF2-40B4-BE49-F238E27FC236}">
              <a16:creationId xmlns:a16="http://schemas.microsoft.com/office/drawing/2014/main" id="{71B7CC07-2A04-420D-B458-7EB318C63E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3" name="Text Box 70">
          <a:extLst>
            <a:ext uri="{FF2B5EF4-FFF2-40B4-BE49-F238E27FC236}">
              <a16:creationId xmlns:a16="http://schemas.microsoft.com/office/drawing/2014/main" id="{65A0676D-F051-4095-81A7-25879AA535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4" name="Text Box 71">
          <a:extLst>
            <a:ext uri="{FF2B5EF4-FFF2-40B4-BE49-F238E27FC236}">
              <a16:creationId xmlns:a16="http://schemas.microsoft.com/office/drawing/2014/main" id="{F6BFB819-671D-478A-94D8-BBEA0BF9DE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5" name="Text Box 72">
          <a:extLst>
            <a:ext uri="{FF2B5EF4-FFF2-40B4-BE49-F238E27FC236}">
              <a16:creationId xmlns:a16="http://schemas.microsoft.com/office/drawing/2014/main" id="{9E28EC90-5A21-4F8A-B43A-1572E53819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6" name="Text Box 73">
          <a:extLst>
            <a:ext uri="{FF2B5EF4-FFF2-40B4-BE49-F238E27FC236}">
              <a16:creationId xmlns:a16="http://schemas.microsoft.com/office/drawing/2014/main" id="{C54EAD66-1753-407C-952A-651B4C6EF1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7" name="Text Box 74">
          <a:extLst>
            <a:ext uri="{FF2B5EF4-FFF2-40B4-BE49-F238E27FC236}">
              <a16:creationId xmlns:a16="http://schemas.microsoft.com/office/drawing/2014/main" id="{12FEA6EC-E10F-430B-ACA7-FA479C2C16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8" name="Text Box 75">
          <a:extLst>
            <a:ext uri="{FF2B5EF4-FFF2-40B4-BE49-F238E27FC236}">
              <a16:creationId xmlns:a16="http://schemas.microsoft.com/office/drawing/2014/main" id="{3DE52A1E-9600-4F0B-B2E4-4023D81CF6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19" name="Text Box 76">
          <a:extLst>
            <a:ext uri="{FF2B5EF4-FFF2-40B4-BE49-F238E27FC236}">
              <a16:creationId xmlns:a16="http://schemas.microsoft.com/office/drawing/2014/main" id="{3F6BCD77-67A6-49EA-944B-A0F31D8ECD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0" name="Text Box 77">
          <a:extLst>
            <a:ext uri="{FF2B5EF4-FFF2-40B4-BE49-F238E27FC236}">
              <a16:creationId xmlns:a16="http://schemas.microsoft.com/office/drawing/2014/main" id="{68E8C62E-BBF4-4ACA-A58B-9904E34629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1" name="Text Box 78">
          <a:extLst>
            <a:ext uri="{FF2B5EF4-FFF2-40B4-BE49-F238E27FC236}">
              <a16:creationId xmlns:a16="http://schemas.microsoft.com/office/drawing/2014/main" id="{CE75F305-95D5-4C3C-A8D1-B36EB20EA1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2" name="Text Box 79">
          <a:extLst>
            <a:ext uri="{FF2B5EF4-FFF2-40B4-BE49-F238E27FC236}">
              <a16:creationId xmlns:a16="http://schemas.microsoft.com/office/drawing/2014/main" id="{0646C5E6-1907-475F-83C0-868CF0E188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3" name="Text Box 80">
          <a:extLst>
            <a:ext uri="{FF2B5EF4-FFF2-40B4-BE49-F238E27FC236}">
              <a16:creationId xmlns:a16="http://schemas.microsoft.com/office/drawing/2014/main" id="{BF10785A-0A54-4E52-AA15-72F6187DA0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4" name="Text Box 81">
          <a:extLst>
            <a:ext uri="{FF2B5EF4-FFF2-40B4-BE49-F238E27FC236}">
              <a16:creationId xmlns:a16="http://schemas.microsoft.com/office/drawing/2014/main" id="{8B086FF5-D4D1-4769-AE57-4C21D99F70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5" name="Text Box 82">
          <a:extLst>
            <a:ext uri="{FF2B5EF4-FFF2-40B4-BE49-F238E27FC236}">
              <a16:creationId xmlns:a16="http://schemas.microsoft.com/office/drawing/2014/main" id="{6241C3BA-D86D-4DBA-AD8A-D09FE9C5F0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6" name="Text Box 83">
          <a:extLst>
            <a:ext uri="{FF2B5EF4-FFF2-40B4-BE49-F238E27FC236}">
              <a16:creationId xmlns:a16="http://schemas.microsoft.com/office/drawing/2014/main" id="{1D4798A7-4A93-4CDE-9C20-D02D63EC3D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7" name="Text Box 84">
          <a:extLst>
            <a:ext uri="{FF2B5EF4-FFF2-40B4-BE49-F238E27FC236}">
              <a16:creationId xmlns:a16="http://schemas.microsoft.com/office/drawing/2014/main" id="{69FF3DC7-28F6-4A86-B475-F78A3E126C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8" name="Text Box 85">
          <a:extLst>
            <a:ext uri="{FF2B5EF4-FFF2-40B4-BE49-F238E27FC236}">
              <a16:creationId xmlns:a16="http://schemas.microsoft.com/office/drawing/2014/main" id="{B54F8455-61FE-464C-A72F-4D1184271C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29" name="Text Box 86">
          <a:extLst>
            <a:ext uri="{FF2B5EF4-FFF2-40B4-BE49-F238E27FC236}">
              <a16:creationId xmlns:a16="http://schemas.microsoft.com/office/drawing/2014/main" id="{53B2727A-5B07-4F11-844D-F65EF526E9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0" name="Text Box 87">
          <a:extLst>
            <a:ext uri="{FF2B5EF4-FFF2-40B4-BE49-F238E27FC236}">
              <a16:creationId xmlns:a16="http://schemas.microsoft.com/office/drawing/2014/main" id="{7353BEB5-22E3-47AC-B775-63748851C7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1" name="Text Box 88">
          <a:extLst>
            <a:ext uri="{FF2B5EF4-FFF2-40B4-BE49-F238E27FC236}">
              <a16:creationId xmlns:a16="http://schemas.microsoft.com/office/drawing/2014/main" id="{36C3011B-4F98-4C85-A260-66B699EA00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2" name="Text Box 89">
          <a:extLst>
            <a:ext uri="{FF2B5EF4-FFF2-40B4-BE49-F238E27FC236}">
              <a16:creationId xmlns:a16="http://schemas.microsoft.com/office/drawing/2014/main" id="{692F2B8D-E002-40E7-AD60-0E23585C20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3" name="Text Box 90">
          <a:extLst>
            <a:ext uri="{FF2B5EF4-FFF2-40B4-BE49-F238E27FC236}">
              <a16:creationId xmlns:a16="http://schemas.microsoft.com/office/drawing/2014/main" id="{67C71CBF-F474-4512-8488-0C7FE92290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4" name="Text Box 91">
          <a:extLst>
            <a:ext uri="{FF2B5EF4-FFF2-40B4-BE49-F238E27FC236}">
              <a16:creationId xmlns:a16="http://schemas.microsoft.com/office/drawing/2014/main" id="{5DAC4CDA-03E4-4DE2-8F6C-23AC2FE345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5" name="Text Box 92">
          <a:extLst>
            <a:ext uri="{FF2B5EF4-FFF2-40B4-BE49-F238E27FC236}">
              <a16:creationId xmlns:a16="http://schemas.microsoft.com/office/drawing/2014/main" id="{7E663C19-9892-4E99-974D-02B6415432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6" name="Text Box 26">
          <a:extLst>
            <a:ext uri="{FF2B5EF4-FFF2-40B4-BE49-F238E27FC236}">
              <a16:creationId xmlns:a16="http://schemas.microsoft.com/office/drawing/2014/main" id="{8C191F0A-791B-4CFC-8349-06144D0CB4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7" name="Text Box 27">
          <a:extLst>
            <a:ext uri="{FF2B5EF4-FFF2-40B4-BE49-F238E27FC236}">
              <a16:creationId xmlns:a16="http://schemas.microsoft.com/office/drawing/2014/main" id="{6BF0D4F3-2AED-4C4E-B9F7-8B63BEF5A4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8" name="Text Box 28">
          <a:extLst>
            <a:ext uri="{FF2B5EF4-FFF2-40B4-BE49-F238E27FC236}">
              <a16:creationId xmlns:a16="http://schemas.microsoft.com/office/drawing/2014/main" id="{0599AA4A-8C4B-4625-AAAB-93CDEE9802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39" name="Text Box 29">
          <a:extLst>
            <a:ext uri="{FF2B5EF4-FFF2-40B4-BE49-F238E27FC236}">
              <a16:creationId xmlns:a16="http://schemas.microsoft.com/office/drawing/2014/main" id="{42138C4B-4E1E-4B28-AD88-C6D597FC84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0" name="Text Box 30">
          <a:extLst>
            <a:ext uri="{FF2B5EF4-FFF2-40B4-BE49-F238E27FC236}">
              <a16:creationId xmlns:a16="http://schemas.microsoft.com/office/drawing/2014/main" id="{2E78C2BE-1E29-453D-80CA-486B7AF0C8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1" name="Text Box 31">
          <a:extLst>
            <a:ext uri="{FF2B5EF4-FFF2-40B4-BE49-F238E27FC236}">
              <a16:creationId xmlns:a16="http://schemas.microsoft.com/office/drawing/2014/main" id="{E7215607-E7BE-4BB6-9F6C-65DE889D1F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2" name="Text Box 32">
          <a:extLst>
            <a:ext uri="{FF2B5EF4-FFF2-40B4-BE49-F238E27FC236}">
              <a16:creationId xmlns:a16="http://schemas.microsoft.com/office/drawing/2014/main" id="{5A2BAD60-8CC8-452D-A159-A191D5F972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3" name="Text Box 33">
          <a:extLst>
            <a:ext uri="{FF2B5EF4-FFF2-40B4-BE49-F238E27FC236}">
              <a16:creationId xmlns:a16="http://schemas.microsoft.com/office/drawing/2014/main" id="{8BF7DC7E-492F-4718-8504-3310080CC4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4" name="Text Box 34">
          <a:extLst>
            <a:ext uri="{FF2B5EF4-FFF2-40B4-BE49-F238E27FC236}">
              <a16:creationId xmlns:a16="http://schemas.microsoft.com/office/drawing/2014/main" id="{B21447C7-38A6-418C-9AC2-E39758BBB1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5" name="Text Box 35">
          <a:extLst>
            <a:ext uri="{FF2B5EF4-FFF2-40B4-BE49-F238E27FC236}">
              <a16:creationId xmlns:a16="http://schemas.microsoft.com/office/drawing/2014/main" id="{B6CA7D24-04AC-4CF1-87CF-1AE04AA20F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6" name="Text Box 36">
          <a:extLst>
            <a:ext uri="{FF2B5EF4-FFF2-40B4-BE49-F238E27FC236}">
              <a16:creationId xmlns:a16="http://schemas.microsoft.com/office/drawing/2014/main" id="{3A4B1530-D58F-454D-B425-00665737BA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7" name="Text Box 37">
          <a:extLst>
            <a:ext uri="{FF2B5EF4-FFF2-40B4-BE49-F238E27FC236}">
              <a16:creationId xmlns:a16="http://schemas.microsoft.com/office/drawing/2014/main" id="{EB87E7FB-1AC7-4B35-A025-104624D07B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8" name="Text Box 38">
          <a:extLst>
            <a:ext uri="{FF2B5EF4-FFF2-40B4-BE49-F238E27FC236}">
              <a16:creationId xmlns:a16="http://schemas.microsoft.com/office/drawing/2014/main" id="{6C0AAA66-EE42-4623-A151-358C4EBD72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49" name="Text Box 39">
          <a:extLst>
            <a:ext uri="{FF2B5EF4-FFF2-40B4-BE49-F238E27FC236}">
              <a16:creationId xmlns:a16="http://schemas.microsoft.com/office/drawing/2014/main" id="{FE18C36A-4CEE-42EF-B1C1-EFDBC1B3D6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0" name="Text Box 40">
          <a:extLst>
            <a:ext uri="{FF2B5EF4-FFF2-40B4-BE49-F238E27FC236}">
              <a16:creationId xmlns:a16="http://schemas.microsoft.com/office/drawing/2014/main" id="{8B3F8113-23A9-4311-9403-D42D266015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1" name="Text Box 41">
          <a:extLst>
            <a:ext uri="{FF2B5EF4-FFF2-40B4-BE49-F238E27FC236}">
              <a16:creationId xmlns:a16="http://schemas.microsoft.com/office/drawing/2014/main" id="{FA926E35-AF30-449A-BCEA-CD55493BEF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2" name="Text Box 42">
          <a:extLst>
            <a:ext uri="{FF2B5EF4-FFF2-40B4-BE49-F238E27FC236}">
              <a16:creationId xmlns:a16="http://schemas.microsoft.com/office/drawing/2014/main" id="{DE606E80-3BBE-4522-9F59-E466A20E6C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3" name="Text Box 43">
          <a:extLst>
            <a:ext uri="{FF2B5EF4-FFF2-40B4-BE49-F238E27FC236}">
              <a16:creationId xmlns:a16="http://schemas.microsoft.com/office/drawing/2014/main" id="{6DD08DE6-9C84-4075-BE58-DF434371E4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4" name="Text Box 44">
          <a:extLst>
            <a:ext uri="{FF2B5EF4-FFF2-40B4-BE49-F238E27FC236}">
              <a16:creationId xmlns:a16="http://schemas.microsoft.com/office/drawing/2014/main" id="{53770F7E-2E20-4D96-9F48-B07CEA23EE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5" name="Text Box 45">
          <a:extLst>
            <a:ext uri="{FF2B5EF4-FFF2-40B4-BE49-F238E27FC236}">
              <a16:creationId xmlns:a16="http://schemas.microsoft.com/office/drawing/2014/main" id="{841723B2-13D6-4359-83FA-1294523D97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6" name="Text Box 46">
          <a:extLst>
            <a:ext uri="{FF2B5EF4-FFF2-40B4-BE49-F238E27FC236}">
              <a16:creationId xmlns:a16="http://schemas.microsoft.com/office/drawing/2014/main" id="{B7FE532A-E68E-472F-9FE6-C94D98D742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7" name="Text Box 47">
          <a:extLst>
            <a:ext uri="{FF2B5EF4-FFF2-40B4-BE49-F238E27FC236}">
              <a16:creationId xmlns:a16="http://schemas.microsoft.com/office/drawing/2014/main" id="{045E6A22-0156-4616-91E8-03B3E29183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8" name="Text Box 49">
          <a:extLst>
            <a:ext uri="{FF2B5EF4-FFF2-40B4-BE49-F238E27FC236}">
              <a16:creationId xmlns:a16="http://schemas.microsoft.com/office/drawing/2014/main" id="{E0A8C1E6-A60C-4FF2-BC97-75196AA0EE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59" name="Text Box 50">
          <a:extLst>
            <a:ext uri="{FF2B5EF4-FFF2-40B4-BE49-F238E27FC236}">
              <a16:creationId xmlns:a16="http://schemas.microsoft.com/office/drawing/2014/main" id="{8C9EB710-4F9C-4CB9-AFA5-3B194EF4C3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0" name="Text Box 51">
          <a:extLst>
            <a:ext uri="{FF2B5EF4-FFF2-40B4-BE49-F238E27FC236}">
              <a16:creationId xmlns:a16="http://schemas.microsoft.com/office/drawing/2014/main" id="{FC917F90-FBFB-443E-802F-51B98A66C5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1" name="Text Box 52">
          <a:extLst>
            <a:ext uri="{FF2B5EF4-FFF2-40B4-BE49-F238E27FC236}">
              <a16:creationId xmlns:a16="http://schemas.microsoft.com/office/drawing/2014/main" id="{DADC80DB-0955-44D4-A2C5-34273BB788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2" name="Text Box 53">
          <a:extLst>
            <a:ext uri="{FF2B5EF4-FFF2-40B4-BE49-F238E27FC236}">
              <a16:creationId xmlns:a16="http://schemas.microsoft.com/office/drawing/2014/main" id="{4BBB80FF-5BE5-48C4-8718-FC6926EB06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3" name="Text Box 54">
          <a:extLst>
            <a:ext uri="{FF2B5EF4-FFF2-40B4-BE49-F238E27FC236}">
              <a16:creationId xmlns:a16="http://schemas.microsoft.com/office/drawing/2014/main" id="{B8AA4031-368B-4C9D-B12B-73B703F933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4" name="Text Box 55">
          <a:extLst>
            <a:ext uri="{FF2B5EF4-FFF2-40B4-BE49-F238E27FC236}">
              <a16:creationId xmlns:a16="http://schemas.microsoft.com/office/drawing/2014/main" id="{697A7707-62D7-4AAB-A1C2-76BEC224D2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5" name="Text Box 56">
          <a:extLst>
            <a:ext uri="{FF2B5EF4-FFF2-40B4-BE49-F238E27FC236}">
              <a16:creationId xmlns:a16="http://schemas.microsoft.com/office/drawing/2014/main" id="{3A7EAE9C-76AA-424C-8C00-555C89DDF7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6" name="Text Box 57">
          <a:extLst>
            <a:ext uri="{FF2B5EF4-FFF2-40B4-BE49-F238E27FC236}">
              <a16:creationId xmlns:a16="http://schemas.microsoft.com/office/drawing/2014/main" id="{67C254AA-E824-4D4E-BD61-CA3685D33F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7" name="Text Box 58">
          <a:extLst>
            <a:ext uri="{FF2B5EF4-FFF2-40B4-BE49-F238E27FC236}">
              <a16:creationId xmlns:a16="http://schemas.microsoft.com/office/drawing/2014/main" id="{1C82DB42-6783-4C04-824C-5FB8644970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8" name="Text Box 59">
          <a:extLst>
            <a:ext uri="{FF2B5EF4-FFF2-40B4-BE49-F238E27FC236}">
              <a16:creationId xmlns:a16="http://schemas.microsoft.com/office/drawing/2014/main" id="{0CB8CE6B-1C92-4F52-95FF-FA597BFBCE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69" name="Text Box 60">
          <a:extLst>
            <a:ext uri="{FF2B5EF4-FFF2-40B4-BE49-F238E27FC236}">
              <a16:creationId xmlns:a16="http://schemas.microsoft.com/office/drawing/2014/main" id="{74717F26-7EF4-4722-B702-88E72CD8CB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0" name="Text Box 61">
          <a:extLst>
            <a:ext uri="{FF2B5EF4-FFF2-40B4-BE49-F238E27FC236}">
              <a16:creationId xmlns:a16="http://schemas.microsoft.com/office/drawing/2014/main" id="{AAEFFA4C-13BF-41C7-B332-6CBF88CCD9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1" name="Text Box 62">
          <a:extLst>
            <a:ext uri="{FF2B5EF4-FFF2-40B4-BE49-F238E27FC236}">
              <a16:creationId xmlns:a16="http://schemas.microsoft.com/office/drawing/2014/main" id="{09D88793-9652-4D83-BF66-9E5B4C9AF5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2" name="Text Box 63">
          <a:extLst>
            <a:ext uri="{FF2B5EF4-FFF2-40B4-BE49-F238E27FC236}">
              <a16:creationId xmlns:a16="http://schemas.microsoft.com/office/drawing/2014/main" id="{7174F3C6-E02E-42C2-8FDC-B65AB12393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3" name="Text Box 64">
          <a:extLst>
            <a:ext uri="{FF2B5EF4-FFF2-40B4-BE49-F238E27FC236}">
              <a16:creationId xmlns:a16="http://schemas.microsoft.com/office/drawing/2014/main" id="{72B7510F-DC23-4B9C-A033-DD321FF928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4" name="Text Box 65">
          <a:extLst>
            <a:ext uri="{FF2B5EF4-FFF2-40B4-BE49-F238E27FC236}">
              <a16:creationId xmlns:a16="http://schemas.microsoft.com/office/drawing/2014/main" id="{56FEAC89-4461-4778-8555-1A36569F56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5" name="Text Box 66">
          <a:extLst>
            <a:ext uri="{FF2B5EF4-FFF2-40B4-BE49-F238E27FC236}">
              <a16:creationId xmlns:a16="http://schemas.microsoft.com/office/drawing/2014/main" id="{4EF1733E-BEF5-432F-B33D-E7E7390C55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6" name="Text Box 67">
          <a:extLst>
            <a:ext uri="{FF2B5EF4-FFF2-40B4-BE49-F238E27FC236}">
              <a16:creationId xmlns:a16="http://schemas.microsoft.com/office/drawing/2014/main" id="{2768D49C-31C8-4504-9A84-B90B264008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7" name="Text Box 68">
          <a:extLst>
            <a:ext uri="{FF2B5EF4-FFF2-40B4-BE49-F238E27FC236}">
              <a16:creationId xmlns:a16="http://schemas.microsoft.com/office/drawing/2014/main" id="{E6FB1D9C-A10F-4D62-8B43-765DAE2515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8" name="Text Box 69">
          <a:extLst>
            <a:ext uri="{FF2B5EF4-FFF2-40B4-BE49-F238E27FC236}">
              <a16:creationId xmlns:a16="http://schemas.microsoft.com/office/drawing/2014/main" id="{AA4C238D-7CB8-43F6-A229-54038A2126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79" name="Text Box 70">
          <a:extLst>
            <a:ext uri="{FF2B5EF4-FFF2-40B4-BE49-F238E27FC236}">
              <a16:creationId xmlns:a16="http://schemas.microsoft.com/office/drawing/2014/main" id="{DD679A09-FA83-458C-BF75-F6538E3C40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0" name="Text Box 71">
          <a:extLst>
            <a:ext uri="{FF2B5EF4-FFF2-40B4-BE49-F238E27FC236}">
              <a16:creationId xmlns:a16="http://schemas.microsoft.com/office/drawing/2014/main" id="{53FDC5A1-50B0-4C80-BDA8-E651D4100F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1" name="Text Box 72">
          <a:extLst>
            <a:ext uri="{FF2B5EF4-FFF2-40B4-BE49-F238E27FC236}">
              <a16:creationId xmlns:a16="http://schemas.microsoft.com/office/drawing/2014/main" id="{826EE864-674C-4D94-92FA-2D292D08C8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2" name="Text Box 73">
          <a:extLst>
            <a:ext uri="{FF2B5EF4-FFF2-40B4-BE49-F238E27FC236}">
              <a16:creationId xmlns:a16="http://schemas.microsoft.com/office/drawing/2014/main" id="{7F687305-A1FF-414B-BCD3-5246B387BF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3" name="Text Box 74">
          <a:extLst>
            <a:ext uri="{FF2B5EF4-FFF2-40B4-BE49-F238E27FC236}">
              <a16:creationId xmlns:a16="http://schemas.microsoft.com/office/drawing/2014/main" id="{21E0AC55-D739-46A7-99AF-E7ABA722EA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4" name="Text Box 75">
          <a:extLst>
            <a:ext uri="{FF2B5EF4-FFF2-40B4-BE49-F238E27FC236}">
              <a16:creationId xmlns:a16="http://schemas.microsoft.com/office/drawing/2014/main" id="{7DB0703E-997C-41F5-BAF9-1C7C5091C1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5" name="Text Box 76">
          <a:extLst>
            <a:ext uri="{FF2B5EF4-FFF2-40B4-BE49-F238E27FC236}">
              <a16:creationId xmlns:a16="http://schemas.microsoft.com/office/drawing/2014/main" id="{C367413B-3BA0-4DB4-A568-29702C5441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6" name="Text Box 77">
          <a:extLst>
            <a:ext uri="{FF2B5EF4-FFF2-40B4-BE49-F238E27FC236}">
              <a16:creationId xmlns:a16="http://schemas.microsoft.com/office/drawing/2014/main" id="{6B429770-EF8C-4986-A1AE-B61F85EC2F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7" name="Text Box 78">
          <a:extLst>
            <a:ext uri="{FF2B5EF4-FFF2-40B4-BE49-F238E27FC236}">
              <a16:creationId xmlns:a16="http://schemas.microsoft.com/office/drawing/2014/main" id="{44504F0F-512F-4A3D-997C-DC61461184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8" name="Text Box 79">
          <a:extLst>
            <a:ext uri="{FF2B5EF4-FFF2-40B4-BE49-F238E27FC236}">
              <a16:creationId xmlns:a16="http://schemas.microsoft.com/office/drawing/2014/main" id="{B4CDEFFA-9FA5-4ACB-9370-4418DFBC91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89" name="Text Box 80">
          <a:extLst>
            <a:ext uri="{FF2B5EF4-FFF2-40B4-BE49-F238E27FC236}">
              <a16:creationId xmlns:a16="http://schemas.microsoft.com/office/drawing/2014/main" id="{6C937EA6-DAF7-4337-9079-D846A2758C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0" name="Text Box 81">
          <a:extLst>
            <a:ext uri="{FF2B5EF4-FFF2-40B4-BE49-F238E27FC236}">
              <a16:creationId xmlns:a16="http://schemas.microsoft.com/office/drawing/2014/main" id="{649EB721-E21D-409B-A4E8-DE55143443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1" name="Text Box 82">
          <a:extLst>
            <a:ext uri="{FF2B5EF4-FFF2-40B4-BE49-F238E27FC236}">
              <a16:creationId xmlns:a16="http://schemas.microsoft.com/office/drawing/2014/main" id="{330D6378-16A3-41C4-99A8-D4267C013A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2" name="Text Box 83">
          <a:extLst>
            <a:ext uri="{FF2B5EF4-FFF2-40B4-BE49-F238E27FC236}">
              <a16:creationId xmlns:a16="http://schemas.microsoft.com/office/drawing/2014/main" id="{35D03EE8-8E98-402B-AB61-69EA61AF65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3" name="Text Box 84">
          <a:extLst>
            <a:ext uri="{FF2B5EF4-FFF2-40B4-BE49-F238E27FC236}">
              <a16:creationId xmlns:a16="http://schemas.microsoft.com/office/drawing/2014/main" id="{8C11DC56-972F-4663-85B2-A0230A6EDC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4" name="Text Box 85">
          <a:extLst>
            <a:ext uri="{FF2B5EF4-FFF2-40B4-BE49-F238E27FC236}">
              <a16:creationId xmlns:a16="http://schemas.microsoft.com/office/drawing/2014/main" id="{40F9172F-E297-43D6-A26A-A2188AF538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5" name="Text Box 86">
          <a:extLst>
            <a:ext uri="{FF2B5EF4-FFF2-40B4-BE49-F238E27FC236}">
              <a16:creationId xmlns:a16="http://schemas.microsoft.com/office/drawing/2014/main" id="{40EF4C41-3CDB-4EB5-810F-2442DF5EFE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6" name="Text Box 87">
          <a:extLst>
            <a:ext uri="{FF2B5EF4-FFF2-40B4-BE49-F238E27FC236}">
              <a16:creationId xmlns:a16="http://schemas.microsoft.com/office/drawing/2014/main" id="{B8AEE8C5-ACB3-4070-87A4-E004EAAA9E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7" name="Text Box 88">
          <a:extLst>
            <a:ext uri="{FF2B5EF4-FFF2-40B4-BE49-F238E27FC236}">
              <a16:creationId xmlns:a16="http://schemas.microsoft.com/office/drawing/2014/main" id="{57B7A9BD-D042-4EA5-AB26-F5E55B4FAE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8" name="Text Box 89">
          <a:extLst>
            <a:ext uri="{FF2B5EF4-FFF2-40B4-BE49-F238E27FC236}">
              <a16:creationId xmlns:a16="http://schemas.microsoft.com/office/drawing/2014/main" id="{C590409E-2F41-4C8B-B35F-40742ED3C9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099" name="Text Box 90">
          <a:extLst>
            <a:ext uri="{FF2B5EF4-FFF2-40B4-BE49-F238E27FC236}">
              <a16:creationId xmlns:a16="http://schemas.microsoft.com/office/drawing/2014/main" id="{417AD52F-E7BA-459B-BAF2-A1DC34BFAC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0" name="Text Box 91">
          <a:extLst>
            <a:ext uri="{FF2B5EF4-FFF2-40B4-BE49-F238E27FC236}">
              <a16:creationId xmlns:a16="http://schemas.microsoft.com/office/drawing/2014/main" id="{DC31F747-4776-484E-926E-6BE6687EA0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1" name="Text Box 92">
          <a:extLst>
            <a:ext uri="{FF2B5EF4-FFF2-40B4-BE49-F238E27FC236}">
              <a16:creationId xmlns:a16="http://schemas.microsoft.com/office/drawing/2014/main" id="{A2376D36-4101-4037-B956-142BC0497E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2" name="Text Box 26">
          <a:extLst>
            <a:ext uri="{FF2B5EF4-FFF2-40B4-BE49-F238E27FC236}">
              <a16:creationId xmlns:a16="http://schemas.microsoft.com/office/drawing/2014/main" id="{C7338854-72C8-4D5F-9E3C-65486B3479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3" name="Text Box 27">
          <a:extLst>
            <a:ext uri="{FF2B5EF4-FFF2-40B4-BE49-F238E27FC236}">
              <a16:creationId xmlns:a16="http://schemas.microsoft.com/office/drawing/2014/main" id="{BE435FA6-7FA4-4E98-AE88-B506984620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4" name="Text Box 28">
          <a:extLst>
            <a:ext uri="{FF2B5EF4-FFF2-40B4-BE49-F238E27FC236}">
              <a16:creationId xmlns:a16="http://schemas.microsoft.com/office/drawing/2014/main" id="{B1561B63-5419-43B3-842B-90D06159E2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5" name="Text Box 29">
          <a:extLst>
            <a:ext uri="{FF2B5EF4-FFF2-40B4-BE49-F238E27FC236}">
              <a16:creationId xmlns:a16="http://schemas.microsoft.com/office/drawing/2014/main" id="{1D3689FB-59D7-4611-973A-AD9B46C958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6" name="Text Box 30">
          <a:extLst>
            <a:ext uri="{FF2B5EF4-FFF2-40B4-BE49-F238E27FC236}">
              <a16:creationId xmlns:a16="http://schemas.microsoft.com/office/drawing/2014/main" id="{62BE3165-5094-41F5-A2B0-B20B956DB9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7" name="Text Box 31">
          <a:extLst>
            <a:ext uri="{FF2B5EF4-FFF2-40B4-BE49-F238E27FC236}">
              <a16:creationId xmlns:a16="http://schemas.microsoft.com/office/drawing/2014/main" id="{E8D5D39B-8B04-44FE-867D-4A2E9D772C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8" name="Text Box 32">
          <a:extLst>
            <a:ext uri="{FF2B5EF4-FFF2-40B4-BE49-F238E27FC236}">
              <a16:creationId xmlns:a16="http://schemas.microsoft.com/office/drawing/2014/main" id="{C37F1DE9-D8DC-4C1C-B99B-80F9D6AC72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09" name="Text Box 33">
          <a:extLst>
            <a:ext uri="{FF2B5EF4-FFF2-40B4-BE49-F238E27FC236}">
              <a16:creationId xmlns:a16="http://schemas.microsoft.com/office/drawing/2014/main" id="{04005C6B-88DE-431D-A1FF-39075F653D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0" name="Text Box 34">
          <a:extLst>
            <a:ext uri="{FF2B5EF4-FFF2-40B4-BE49-F238E27FC236}">
              <a16:creationId xmlns:a16="http://schemas.microsoft.com/office/drawing/2014/main" id="{B6726A45-4DB7-45A6-8966-1759316701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1" name="Text Box 35">
          <a:extLst>
            <a:ext uri="{FF2B5EF4-FFF2-40B4-BE49-F238E27FC236}">
              <a16:creationId xmlns:a16="http://schemas.microsoft.com/office/drawing/2014/main" id="{96FE9F1C-E294-46A2-9865-C460B906DA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2" name="Text Box 36">
          <a:extLst>
            <a:ext uri="{FF2B5EF4-FFF2-40B4-BE49-F238E27FC236}">
              <a16:creationId xmlns:a16="http://schemas.microsoft.com/office/drawing/2014/main" id="{51AB79E3-894E-40A2-8D6B-C326D28F11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3" name="Text Box 37">
          <a:extLst>
            <a:ext uri="{FF2B5EF4-FFF2-40B4-BE49-F238E27FC236}">
              <a16:creationId xmlns:a16="http://schemas.microsoft.com/office/drawing/2014/main" id="{796015C4-58D3-4A9E-909A-500B3A2C43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4" name="Text Box 38">
          <a:extLst>
            <a:ext uri="{FF2B5EF4-FFF2-40B4-BE49-F238E27FC236}">
              <a16:creationId xmlns:a16="http://schemas.microsoft.com/office/drawing/2014/main" id="{1C3B5BA9-E630-45A2-8564-BD9FA499CA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5" name="Text Box 39">
          <a:extLst>
            <a:ext uri="{FF2B5EF4-FFF2-40B4-BE49-F238E27FC236}">
              <a16:creationId xmlns:a16="http://schemas.microsoft.com/office/drawing/2014/main" id="{E5139712-6687-409E-96DA-9E43BAEFB4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6" name="Text Box 40">
          <a:extLst>
            <a:ext uri="{FF2B5EF4-FFF2-40B4-BE49-F238E27FC236}">
              <a16:creationId xmlns:a16="http://schemas.microsoft.com/office/drawing/2014/main" id="{D978708B-843E-4AD5-8425-3C876503D7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7" name="Text Box 41">
          <a:extLst>
            <a:ext uri="{FF2B5EF4-FFF2-40B4-BE49-F238E27FC236}">
              <a16:creationId xmlns:a16="http://schemas.microsoft.com/office/drawing/2014/main" id="{0526858D-3FC8-4374-B048-63C369ACCC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8" name="Text Box 42">
          <a:extLst>
            <a:ext uri="{FF2B5EF4-FFF2-40B4-BE49-F238E27FC236}">
              <a16:creationId xmlns:a16="http://schemas.microsoft.com/office/drawing/2014/main" id="{96F9DFC9-4678-4C15-AF80-7F94756831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19" name="Text Box 43">
          <a:extLst>
            <a:ext uri="{FF2B5EF4-FFF2-40B4-BE49-F238E27FC236}">
              <a16:creationId xmlns:a16="http://schemas.microsoft.com/office/drawing/2014/main" id="{C5FED663-8099-40F5-B3E3-CE4599E772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0" name="Text Box 44">
          <a:extLst>
            <a:ext uri="{FF2B5EF4-FFF2-40B4-BE49-F238E27FC236}">
              <a16:creationId xmlns:a16="http://schemas.microsoft.com/office/drawing/2014/main" id="{690CB6B4-DEEB-423C-A71C-4A2589D9E4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1" name="Text Box 45">
          <a:extLst>
            <a:ext uri="{FF2B5EF4-FFF2-40B4-BE49-F238E27FC236}">
              <a16:creationId xmlns:a16="http://schemas.microsoft.com/office/drawing/2014/main" id="{52868422-C82B-482F-A4E5-CC2B5FB19A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2" name="Text Box 46">
          <a:extLst>
            <a:ext uri="{FF2B5EF4-FFF2-40B4-BE49-F238E27FC236}">
              <a16:creationId xmlns:a16="http://schemas.microsoft.com/office/drawing/2014/main" id="{603360F8-3C17-4880-9EA1-FF0A45088A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3" name="Text Box 47">
          <a:extLst>
            <a:ext uri="{FF2B5EF4-FFF2-40B4-BE49-F238E27FC236}">
              <a16:creationId xmlns:a16="http://schemas.microsoft.com/office/drawing/2014/main" id="{5AE59353-30E7-46CA-A73D-B0F565F4C0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4" name="Text Box 49">
          <a:extLst>
            <a:ext uri="{FF2B5EF4-FFF2-40B4-BE49-F238E27FC236}">
              <a16:creationId xmlns:a16="http://schemas.microsoft.com/office/drawing/2014/main" id="{695DB1A0-AF27-4005-89FE-7CC2300ADE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5" name="Text Box 50">
          <a:extLst>
            <a:ext uri="{FF2B5EF4-FFF2-40B4-BE49-F238E27FC236}">
              <a16:creationId xmlns:a16="http://schemas.microsoft.com/office/drawing/2014/main" id="{F7028936-AEE7-4BA8-8DD9-69EF620C38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6" name="Text Box 51">
          <a:extLst>
            <a:ext uri="{FF2B5EF4-FFF2-40B4-BE49-F238E27FC236}">
              <a16:creationId xmlns:a16="http://schemas.microsoft.com/office/drawing/2014/main" id="{6FB6B7AB-F87D-45A8-932E-0DC1830444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7" name="Text Box 52">
          <a:extLst>
            <a:ext uri="{FF2B5EF4-FFF2-40B4-BE49-F238E27FC236}">
              <a16:creationId xmlns:a16="http://schemas.microsoft.com/office/drawing/2014/main" id="{800A1C05-0014-422E-BB34-5E33E57BBE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8" name="Text Box 53">
          <a:extLst>
            <a:ext uri="{FF2B5EF4-FFF2-40B4-BE49-F238E27FC236}">
              <a16:creationId xmlns:a16="http://schemas.microsoft.com/office/drawing/2014/main" id="{EE20D13A-43F1-4EF4-B7EF-9E5D27671D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29" name="Text Box 54">
          <a:extLst>
            <a:ext uri="{FF2B5EF4-FFF2-40B4-BE49-F238E27FC236}">
              <a16:creationId xmlns:a16="http://schemas.microsoft.com/office/drawing/2014/main" id="{BDCC8A2E-CC81-44B1-8732-8F602CCD63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0" name="Text Box 55">
          <a:extLst>
            <a:ext uri="{FF2B5EF4-FFF2-40B4-BE49-F238E27FC236}">
              <a16:creationId xmlns:a16="http://schemas.microsoft.com/office/drawing/2014/main" id="{10C90DDF-0ED1-45AB-A6DF-451FC65361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1" name="Text Box 56">
          <a:extLst>
            <a:ext uri="{FF2B5EF4-FFF2-40B4-BE49-F238E27FC236}">
              <a16:creationId xmlns:a16="http://schemas.microsoft.com/office/drawing/2014/main" id="{6BFE5061-A389-46B6-B9BA-60C83FD0CA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2" name="Text Box 57">
          <a:extLst>
            <a:ext uri="{FF2B5EF4-FFF2-40B4-BE49-F238E27FC236}">
              <a16:creationId xmlns:a16="http://schemas.microsoft.com/office/drawing/2014/main" id="{D344E6B4-FDE4-4CE4-AE12-F75C224EAE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3" name="Text Box 58">
          <a:extLst>
            <a:ext uri="{FF2B5EF4-FFF2-40B4-BE49-F238E27FC236}">
              <a16:creationId xmlns:a16="http://schemas.microsoft.com/office/drawing/2014/main" id="{14ADD7CC-1976-47A2-8106-D2DFB65ACB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4" name="Text Box 59">
          <a:extLst>
            <a:ext uri="{FF2B5EF4-FFF2-40B4-BE49-F238E27FC236}">
              <a16:creationId xmlns:a16="http://schemas.microsoft.com/office/drawing/2014/main" id="{00B0169D-7BE9-41C2-BEC7-D468E8B4F4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5" name="Text Box 60">
          <a:extLst>
            <a:ext uri="{FF2B5EF4-FFF2-40B4-BE49-F238E27FC236}">
              <a16:creationId xmlns:a16="http://schemas.microsoft.com/office/drawing/2014/main" id="{23EF84AE-13A4-4E90-ABDC-4486152A84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6" name="Text Box 61">
          <a:extLst>
            <a:ext uri="{FF2B5EF4-FFF2-40B4-BE49-F238E27FC236}">
              <a16:creationId xmlns:a16="http://schemas.microsoft.com/office/drawing/2014/main" id="{CEBE7786-2739-4D0F-97CA-593C704673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7" name="Text Box 62">
          <a:extLst>
            <a:ext uri="{FF2B5EF4-FFF2-40B4-BE49-F238E27FC236}">
              <a16:creationId xmlns:a16="http://schemas.microsoft.com/office/drawing/2014/main" id="{FC540068-A960-44BA-A559-C18224177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8" name="Text Box 63">
          <a:extLst>
            <a:ext uri="{FF2B5EF4-FFF2-40B4-BE49-F238E27FC236}">
              <a16:creationId xmlns:a16="http://schemas.microsoft.com/office/drawing/2014/main" id="{FDDF531C-5BD3-4AEC-8D79-F2A2F110E3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39" name="Text Box 64">
          <a:extLst>
            <a:ext uri="{FF2B5EF4-FFF2-40B4-BE49-F238E27FC236}">
              <a16:creationId xmlns:a16="http://schemas.microsoft.com/office/drawing/2014/main" id="{73F7CFC9-8763-4428-A367-82AF690631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0" name="Text Box 65">
          <a:extLst>
            <a:ext uri="{FF2B5EF4-FFF2-40B4-BE49-F238E27FC236}">
              <a16:creationId xmlns:a16="http://schemas.microsoft.com/office/drawing/2014/main" id="{29800619-EB13-4008-8A3C-DA5013222C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1" name="Text Box 66">
          <a:extLst>
            <a:ext uri="{FF2B5EF4-FFF2-40B4-BE49-F238E27FC236}">
              <a16:creationId xmlns:a16="http://schemas.microsoft.com/office/drawing/2014/main" id="{8D24BC59-3CFE-4C87-8050-81DCA1CDE3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2" name="Text Box 67">
          <a:extLst>
            <a:ext uri="{FF2B5EF4-FFF2-40B4-BE49-F238E27FC236}">
              <a16:creationId xmlns:a16="http://schemas.microsoft.com/office/drawing/2014/main" id="{A33AA045-A991-44AA-8692-BB9184F5E4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3" name="Text Box 68">
          <a:extLst>
            <a:ext uri="{FF2B5EF4-FFF2-40B4-BE49-F238E27FC236}">
              <a16:creationId xmlns:a16="http://schemas.microsoft.com/office/drawing/2014/main" id="{3431CF46-C5BD-46F0-A157-8D6759877B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4" name="Text Box 69">
          <a:extLst>
            <a:ext uri="{FF2B5EF4-FFF2-40B4-BE49-F238E27FC236}">
              <a16:creationId xmlns:a16="http://schemas.microsoft.com/office/drawing/2014/main" id="{C5B6537F-0B81-4144-9C19-6B9524ECAD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5" name="Text Box 70">
          <a:extLst>
            <a:ext uri="{FF2B5EF4-FFF2-40B4-BE49-F238E27FC236}">
              <a16:creationId xmlns:a16="http://schemas.microsoft.com/office/drawing/2014/main" id="{ABB3C904-AE2E-4A58-815F-9A1819CC67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6" name="Text Box 71">
          <a:extLst>
            <a:ext uri="{FF2B5EF4-FFF2-40B4-BE49-F238E27FC236}">
              <a16:creationId xmlns:a16="http://schemas.microsoft.com/office/drawing/2014/main" id="{1DA5BAD3-A609-4AE7-8AE7-0B9830DA8F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7" name="Text Box 72">
          <a:extLst>
            <a:ext uri="{FF2B5EF4-FFF2-40B4-BE49-F238E27FC236}">
              <a16:creationId xmlns:a16="http://schemas.microsoft.com/office/drawing/2014/main" id="{0BAE8195-226F-414B-BD80-2BBF05CB9D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8" name="Text Box 73">
          <a:extLst>
            <a:ext uri="{FF2B5EF4-FFF2-40B4-BE49-F238E27FC236}">
              <a16:creationId xmlns:a16="http://schemas.microsoft.com/office/drawing/2014/main" id="{A3D1E57B-CFD7-4CDC-BC29-211EB8CB7C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49" name="Text Box 74">
          <a:extLst>
            <a:ext uri="{FF2B5EF4-FFF2-40B4-BE49-F238E27FC236}">
              <a16:creationId xmlns:a16="http://schemas.microsoft.com/office/drawing/2014/main" id="{E2B7501D-BCF2-4FE1-9435-D0DF013091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0" name="Text Box 75">
          <a:extLst>
            <a:ext uri="{FF2B5EF4-FFF2-40B4-BE49-F238E27FC236}">
              <a16:creationId xmlns:a16="http://schemas.microsoft.com/office/drawing/2014/main" id="{87ECC5CC-31B2-4E6E-9B5F-5DC80A37C4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1" name="Text Box 76">
          <a:extLst>
            <a:ext uri="{FF2B5EF4-FFF2-40B4-BE49-F238E27FC236}">
              <a16:creationId xmlns:a16="http://schemas.microsoft.com/office/drawing/2014/main" id="{B605A57E-2086-4638-B9A4-5634A75643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2" name="Text Box 77">
          <a:extLst>
            <a:ext uri="{FF2B5EF4-FFF2-40B4-BE49-F238E27FC236}">
              <a16:creationId xmlns:a16="http://schemas.microsoft.com/office/drawing/2014/main" id="{D8A62638-2922-41ED-B304-DC63077EB5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3" name="Text Box 78">
          <a:extLst>
            <a:ext uri="{FF2B5EF4-FFF2-40B4-BE49-F238E27FC236}">
              <a16:creationId xmlns:a16="http://schemas.microsoft.com/office/drawing/2014/main" id="{07ECE2AB-C816-4954-8842-494C496436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4" name="Text Box 79">
          <a:extLst>
            <a:ext uri="{FF2B5EF4-FFF2-40B4-BE49-F238E27FC236}">
              <a16:creationId xmlns:a16="http://schemas.microsoft.com/office/drawing/2014/main" id="{F4CE6978-0C23-48E9-9816-5688037083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5" name="Text Box 80">
          <a:extLst>
            <a:ext uri="{FF2B5EF4-FFF2-40B4-BE49-F238E27FC236}">
              <a16:creationId xmlns:a16="http://schemas.microsoft.com/office/drawing/2014/main" id="{F8E2B0C2-179C-4FFB-BEDA-17AB1DB362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6" name="Text Box 81">
          <a:extLst>
            <a:ext uri="{FF2B5EF4-FFF2-40B4-BE49-F238E27FC236}">
              <a16:creationId xmlns:a16="http://schemas.microsoft.com/office/drawing/2014/main" id="{DF752C7A-C3F9-4BFC-B9B4-44B8D0A7BB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7" name="Text Box 82">
          <a:extLst>
            <a:ext uri="{FF2B5EF4-FFF2-40B4-BE49-F238E27FC236}">
              <a16:creationId xmlns:a16="http://schemas.microsoft.com/office/drawing/2014/main" id="{87278619-8A66-4CAF-9044-E16FA488F0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8" name="Text Box 83">
          <a:extLst>
            <a:ext uri="{FF2B5EF4-FFF2-40B4-BE49-F238E27FC236}">
              <a16:creationId xmlns:a16="http://schemas.microsoft.com/office/drawing/2014/main" id="{5BE76C90-EC1F-402C-902A-2BD6A9FA45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59" name="Text Box 84">
          <a:extLst>
            <a:ext uri="{FF2B5EF4-FFF2-40B4-BE49-F238E27FC236}">
              <a16:creationId xmlns:a16="http://schemas.microsoft.com/office/drawing/2014/main" id="{2DD4FE3E-626C-4AEA-BFB6-A33323D1D1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0" name="Text Box 85">
          <a:extLst>
            <a:ext uri="{FF2B5EF4-FFF2-40B4-BE49-F238E27FC236}">
              <a16:creationId xmlns:a16="http://schemas.microsoft.com/office/drawing/2014/main" id="{B7B46E3C-534E-4C66-98AC-480C3A7659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1" name="Text Box 86">
          <a:extLst>
            <a:ext uri="{FF2B5EF4-FFF2-40B4-BE49-F238E27FC236}">
              <a16:creationId xmlns:a16="http://schemas.microsoft.com/office/drawing/2014/main" id="{DB9E3AD9-DA92-4345-8817-E9B92DD38C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2" name="Text Box 87">
          <a:extLst>
            <a:ext uri="{FF2B5EF4-FFF2-40B4-BE49-F238E27FC236}">
              <a16:creationId xmlns:a16="http://schemas.microsoft.com/office/drawing/2014/main" id="{56200437-D620-49E5-B9D2-66C5FA447C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3" name="Text Box 88">
          <a:extLst>
            <a:ext uri="{FF2B5EF4-FFF2-40B4-BE49-F238E27FC236}">
              <a16:creationId xmlns:a16="http://schemas.microsoft.com/office/drawing/2014/main" id="{189B9B82-9D49-48E5-A5A6-394DDA8D14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4" name="Text Box 89">
          <a:extLst>
            <a:ext uri="{FF2B5EF4-FFF2-40B4-BE49-F238E27FC236}">
              <a16:creationId xmlns:a16="http://schemas.microsoft.com/office/drawing/2014/main" id="{086138CB-BEB2-454C-AB0C-C0353063CA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5" name="Text Box 90">
          <a:extLst>
            <a:ext uri="{FF2B5EF4-FFF2-40B4-BE49-F238E27FC236}">
              <a16:creationId xmlns:a16="http://schemas.microsoft.com/office/drawing/2014/main" id="{8BFAFD08-EFE1-4899-AFEB-1FC33B1F6C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6" name="Text Box 91">
          <a:extLst>
            <a:ext uri="{FF2B5EF4-FFF2-40B4-BE49-F238E27FC236}">
              <a16:creationId xmlns:a16="http://schemas.microsoft.com/office/drawing/2014/main" id="{F582621E-BE99-49D2-805F-ACCD33D991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7" name="Text Box 92">
          <a:extLst>
            <a:ext uri="{FF2B5EF4-FFF2-40B4-BE49-F238E27FC236}">
              <a16:creationId xmlns:a16="http://schemas.microsoft.com/office/drawing/2014/main" id="{FDB4D2EF-B1F8-437F-96B6-C2A438BFB8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3168" name="Text Box 58">
          <a:extLst>
            <a:ext uri="{FF2B5EF4-FFF2-40B4-BE49-F238E27FC236}">
              <a16:creationId xmlns:a16="http://schemas.microsoft.com/office/drawing/2014/main" id="{268C09C9-B140-4AD2-BAD2-482C1086DA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69" name="Text Box 26">
          <a:extLst>
            <a:ext uri="{FF2B5EF4-FFF2-40B4-BE49-F238E27FC236}">
              <a16:creationId xmlns:a16="http://schemas.microsoft.com/office/drawing/2014/main" id="{98554F6B-9A51-41C8-A6CB-04FF1B540C9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0" name="Text Box 27">
          <a:extLst>
            <a:ext uri="{FF2B5EF4-FFF2-40B4-BE49-F238E27FC236}">
              <a16:creationId xmlns:a16="http://schemas.microsoft.com/office/drawing/2014/main" id="{C53D4F62-6820-4836-A9B4-179FA5EDA8E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1" name="Text Box 28">
          <a:extLst>
            <a:ext uri="{FF2B5EF4-FFF2-40B4-BE49-F238E27FC236}">
              <a16:creationId xmlns:a16="http://schemas.microsoft.com/office/drawing/2014/main" id="{07C8F1A6-0BFB-442B-86C4-F8BECD6BC7D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2" name="Text Box 29">
          <a:extLst>
            <a:ext uri="{FF2B5EF4-FFF2-40B4-BE49-F238E27FC236}">
              <a16:creationId xmlns:a16="http://schemas.microsoft.com/office/drawing/2014/main" id="{CAC38E4C-FD28-4C68-8B1C-9AC2F8B0735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3" name="Text Box 30">
          <a:extLst>
            <a:ext uri="{FF2B5EF4-FFF2-40B4-BE49-F238E27FC236}">
              <a16:creationId xmlns:a16="http://schemas.microsoft.com/office/drawing/2014/main" id="{71CBEB53-8F90-4972-888B-B914E38275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4" name="Text Box 31">
          <a:extLst>
            <a:ext uri="{FF2B5EF4-FFF2-40B4-BE49-F238E27FC236}">
              <a16:creationId xmlns:a16="http://schemas.microsoft.com/office/drawing/2014/main" id="{6812C721-3511-4DCD-9781-3F003C6CBE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5" name="Text Box 32">
          <a:extLst>
            <a:ext uri="{FF2B5EF4-FFF2-40B4-BE49-F238E27FC236}">
              <a16:creationId xmlns:a16="http://schemas.microsoft.com/office/drawing/2014/main" id="{3755DD65-1406-4AD4-B590-9525861AD8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6" name="Text Box 33">
          <a:extLst>
            <a:ext uri="{FF2B5EF4-FFF2-40B4-BE49-F238E27FC236}">
              <a16:creationId xmlns:a16="http://schemas.microsoft.com/office/drawing/2014/main" id="{24A916A7-B846-47FA-87EB-C88962D475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7" name="Text Box 34">
          <a:extLst>
            <a:ext uri="{FF2B5EF4-FFF2-40B4-BE49-F238E27FC236}">
              <a16:creationId xmlns:a16="http://schemas.microsoft.com/office/drawing/2014/main" id="{41EDACC3-AC16-4697-9703-96C0AEEE82E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8" name="Text Box 35">
          <a:extLst>
            <a:ext uri="{FF2B5EF4-FFF2-40B4-BE49-F238E27FC236}">
              <a16:creationId xmlns:a16="http://schemas.microsoft.com/office/drawing/2014/main" id="{A8A06DD2-57B4-415A-8618-CE6F1F9F73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79" name="Text Box 36">
          <a:extLst>
            <a:ext uri="{FF2B5EF4-FFF2-40B4-BE49-F238E27FC236}">
              <a16:creationId xmlns:a16="http://schemas.microsoft.com/office/drawing/2014/main" id="{9EBC6E35-BF77-430E-887B-36955DC3C1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0" name="Text Box 37">
          <a:extLst>
            <a:ext uri="{FF2B5EF4-FFF2-40B4-BE49-F238E27FC236}">
              <a16:creationId xmlns:a16="http://schemas.microsoft.com/office/drawing/2014/main" id="{CD47C6BB-C417-448A-9991-CC37994F06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1" name="Text Box 38">
          <a:extLst>
            <a:ext uri="{FF2B5EF4-FFF2-40B4-BE49-F238E27FC236}">
              <a16:creationId xmlns:a16="http://schemas.microsoft.com/office/drawing/2014/main" id="{B65F8691-2024-471B-99FD-A1ACB071C1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2" name="Text Box 39">
          <a:extLst>
            <a:ext uri="{FF2B5EF4-FFF2-40B4-BE49-F238E27FC236}">
              <a16:creationId xmlns:a16="http://schemas.microsoft.com/office/drawing/2014/main" id="{CC1BF2E1-1340-473E-93BE-88A8F73712A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3" name="Text Box 40">
          <a:extLst>
            <a:ext uri="{FF2B5EF4-FFF2-40B4-BE49-F238E27FC236}">
              <a16:creationId xmlns:a16="http://schemas.microsoft.com/office/drawing/2014/main" id="{E6E422BD-416F-4F3B-86B1-71AF58A299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4" name="Text Box 41">
          <a:extLst>
            <a:ext uri="{FF2B5EF4-FFF2-40B4-BE49-F238E27FC236}">
              <a16:creationId xmlns:a16="http://schemas.microsoft.com/office/drawing/2014/main" id="{F3FA2E89-45FB-4EA7-9D11-26FD12116F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5" name="Text Box 42">
          <a:extLst>
            <a:ext uri="{FF2B5EF4-FFF2-40B4-BE49-F238E27FC236}">
              <a16:creationId xmlns:a16="http://schemas.microsoft.com/office/drawing/2014/main" id="{B2A32E89-56B1-4EB3-886C-CC8D318829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6" name="Text Box 43">
          <a:extLst>
            <a:ext uri="{FF2B5EF4-FFF2-40B4-BE49-F238E27FC236}">
              <a16:creationId xmlns:a16="http://schemas.microsoft.com/office/drawing/2014/main" id="{9110E99F-3DB6-4848-97DD-DE0337AF8A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7" name="Text Box 44">
          <a:extLst>
            <a:ext uri="{FF2B5EF4-FFF2-40B4-BE49-F238E27FC236}">
              <a16:creationId xmlns:a16="http://schemas.microsoft.com/office/drawing/2014/main" id="{5CF00B55-C87D-4211-8333-CB7110328C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8" name="Text Box 45">
          <a:extLst>
            <a:ext uri="{FF2B5EF4-FFF2-40B4-BE49-F238E27FC236}">
              <a16:creationId xmlns:a16="http://schemas.microsoft.com/office/drawing/2014/main" id="{B5C0476B-E953-4BF4-8BCE-3F24337FEA1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89" name="Text Box 46">
          <a:extLst>
            <a:ext uri="{FF2B5EF4-FFF2-40B4-BE49-F238E27FC236}">
              <a16:creationId xmlns:a16="http://schemas.microsoft.com/office/drawing/2014/main" id="{71A11750-B8B0-474E-BF65-FE8DB726A8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0" name="Text Box 47">
          <a:extLst>
            <a:ext uri="{FF2B5EF4-FFF2-40B4-BE49-F238E27FC236}">
              <a16:creationId xmlns:a16="http://schemas.microsoft.com/office/drawing/2014/main" id="{9B811A1F-AB1A-49AE-9CE7-643C1DD3DF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1" name="Text Box 49">
          <a:extLst>
            <a:ext uri="{FF2B5EF4-FFF2-40B4-BE49-F238E27FC236}">
              <a16:creationId xmlns:a16="http://schemas.microsoft.com/office/drawing/2014/main" id="{32B793F5-0F24-41AF-B42C-11D6DCED55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2" name="Text Box 50">
          <a:extLst>
            <a:ext uri="{FF2B5EF4-FFF2-40B4-BE49-F238E27FC236}">
              <a16:creationId xmlns:a16="http://schemas.microsoft.com/office/drawing/2014/main" id="{E796C7F0-A71A-49EA-ACBD-2B754ADDA91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3" name="Text Box 51">
          <a:extLst>
            <a:ext uri="{FF2B5EF4-FFF2-40B4-BE49-F238E27FC236}">
              <a16:creationId xmlns:a16="http://schemas.microsoft.com/office/drawing/2014/main" id="{92C413C3-84DA-40F9-91A4-097672FA83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4" name="Text Box 52">
          <a:extLst>
            <a:ext uri="{FF2B5EF4-FFF2-40B4-BE49-F238E27FC236}">
              <a16:creationId xmlns:a16="http://schemas.microsoft.com/office/drawing/2014/main" id="{67DFF13A-FC03-4E37-A764-256BA0EE2E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5" name="Text Box 53">
          <a:extLst>
            <a:ext uri="{FF2B5EF4-FFF2-40B4-BE49-F238E27FC236}">
              <a16:creationId xmlns:a16="http://schemas.microsoft.com/office/drawing/2014/main" id="{7DC07D9D-E532-4085-B3E5-B87AD170C3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6" name="Text Box 54">
          <a:extLst>
            <a:ext uri="{FF2B5EF4-FFF2-40B4-BE49-F238E27FC236}">
              <a16:creationId xmlns:a16="http://schemas.microsoft.com/office/drawing/2014/main" id="{E686A71D-DBA2-434B-AB40-568931BB1B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7" name="Text Box 55">
          <a:extLst>
            <a:ext uri="{FF2B5EF4-FFF2-40B4-BE49-F238E27FC236}">
              <a16:creationId xmlns:a16="http://schemas.microsoft.com/office/drawing/2014/main" id="{4226401C-BBF8-4005-A0B7-5EAFC2F83B2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8" name="Text Box 56">
          <a:extLst>
            <a:ext uri="{FF2B5EF4-FFF2-40B4-BE49-F238E27FC236}">
              <a16:creationId xmlns:a16="http://schemas.microsoft.com/office/drawing/2014/main" id="{7D561B6D-995A-491B-A9A8-90AC783757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199" name="Text Box 57">
          <a:extLst>
            <a:ext uri="{FF2B5EF4-FFF2-40B4-BE49-F238E27FC236}">
              <a16:creationId xmlns:a16="http://schemas.microsoft.com/office/drawing/2014/main" id="{D43BC101-9D2A-4FB7-AA2B-0D829CB92E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0" name="Text Box 58">
          <a:extLst>
            <a:ext uri="{FF2B5EF4-FFF2-40B4-BE49-F238E27FC236}">
              <a16:creationId xmlns:a16="http://schemas.microsoft.com/office/drawing/2014/main" id="{3363E5D9-A6B6-4BD3-ABB5-CA9F27AFEA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1" name="Text Box 59">
          <a:extLst>
            <a:ext uri="{FF2B5EF4-FFF2-40B4-BE49-F238E27FC236}">
              <a16:creationId xmlns:a16="http://schemas.microsoft.com/office/drawing/2014/main" id="{16A328B6-B1BE-41AF-A26B-68CE3197125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2" name="Text Box 60">
          <a:extLst>
            <a:ext uri="{FF2B5EF4-FFF2-40B4-BE49-F238E27FC236}">
              <a16:creationId xmlns:a16="http://schemas.microsoft.com/office/drawing/2014/main" id="{E957F88F-5146-46A5-BCF8-A05E5E4A2F3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3" name="Text Box 61">
          <a:extLst>
            <a:ext uri="{FF2B5EF4-FFF2-40B4-BE49-F238E27FC236}">
              <a16:creationId xmlns:a16="http://schemas.microsoft.com/office/drawing/2014/main" id="{603D9926-DCEB-4CC2-9810-4BE6F214004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4" name="Text Box 62">
          <a:extLst>
            <a:ext uri="{FF2B5EF4-FFF2-40B4-BE49-F238E27FC236}">
              <a16:creationId xmlns:a16="http://schemas.microsoft.com/office/drawing/2014/main" id="{39F01564-DEF8-4A77-A2C3-3BFFA900B3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5" name="Text Box 63">
          <a:extLst>
            <a:ext uri="{FF2B5EF4-FFF2-40B4-BE49-F238E27FC236}">
              <a16:creationId xmlns:a16="http://schemas.microsoft.com/office/drawing/2014/main" id="{24D50BC4-96BF-4255-81C0-8D6CCCCB8F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6" name="Text Box 64">
          <a:extLst>
            <a:ext uri="{FF2B5EF4-FFF2-40B4-BE49-F238E27FC236}">
              <a16:creationId xmlns:a16="http://schemas.microsoft.com/office/drawing/2014/main" id="{49ACAE00-CC51-4F13-AC7F-727EE87AFF2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7" name="Text Box 65">
          <a:extLst>
            <a:ext uri="{FF2B5EF4-FFF2-40B4-BE49-F238E27FC236}">
              <a16:creationId xmlns:a16="http://schemas.microsoft.com/office/drawing/2014/main" id="{EB5D41BA-E825-4CAD-91C4-A5398D398E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8" name="Text Box 66">
          <a:extLst>
            <a:ext uri="{FF2B5EF4-FFF2-40B4-BE49-F238E27FC236}">
              <a16:creationId xmlns:a16="http://schemas.microsoft.com/office/drawing/2014/main" id="{B8DDBB9F-F440-425A-9397-D463FC797D4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09" name="Text Box 67">
          <a:extLst>
            <a:ext uri="{FF2B5EF4-FFF2-40B4-BE49-F238E27FC236}">
              <a16:creationId xmlns:a16="http://schemas.microsoft.com/office/drawing/2014/main" id="{7952CCC9-A112-43CB-B6F2-1EE19BAA981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0" name="Text Box 68">
          <a:extLst>
            <a:ext uri="{FF2B5EF4-FFF2-40B4-BE49-F238E27FC236}">
              <a16:creationId xmlns:a16="http://schemas.microsoft.com/office/drawing/2014/main" id="{101137EA-697D-47CD-AF0A-E64AA20382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1" name="Text Box 69">
          <a:extLst>
            <a:ext uri="{FF2B5EF4-FFF2-40B4-BE49-F238E27FC236}">
              <a16:creationId xmlns:a16="http://schemas.microsoft.com/office/drawing/2014/main" id="{3CC79E96-42D8-46B8-A03D-2E19476FE3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2" name="Text Box 70">
          <a:extLst>
            <a:ext uri="{FF2B5EF4-FFF2-40B4-BE49-F238E27FC236}">
              <a16:creationId xmlns:a16="http://schemas.microsoft.com/office/drawing/2014/main" id="{607D6C05-8725-4F74-8DF3-DF0A61A4FA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3" name="Text Box 71">
          <a:extLst>
            <a:ext uri="{FF2B5EF4-FFF2-40B4-BE49-F238E27FC236}">
              <a16:creationId xmlns:a16="http://schemas.microsoft.com/office/drawing/2014/main" id="{7C5BCF87-A26F-4264-A2A1-987770FDA51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4" name="Text Box 72">
          <a:extLst>
            <a:ext uri="{FF2B5EF4-FFF2-40B4-BE49-F238E27FC236}">
              <a16:creationId xmlns:a16="http://schemas.microsoft.com/office/drawing/2014/main" id="{446D378C-C6E9-4D52-A52E-1C4D81E6AA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5" name="Text Box 73">
          <a:extLst>
            <a:ext uri="{FF2B5EF4-FFF2-40B4-BE49-F238E27FC236}">
              <a16:creationId xmlns:a16="http://schemas.microsoft.com/office/drawing/2014/main" id="{34020A9E-89BC-4DC7-8ED8-AD6AE728EA0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6" name="Text Box 74">
          <a:extLst>
            <a:ext uri="{FF2B5EF4-FFF2-40B4-BE49-F238E27FC236}">
              <a16:creationId xmlns:a16="http://schemas.microsoft.com/office/drawing/2014/main" id="{4C0F1D2A-898C-4B87-A2E7-A63E9896EE0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7" name="Text Box 75">
          <a:extLst>
            <a:ext uri="{FF2B5EF4-FFF2-40B4-BE49-F238E27FC236}">
              <a16:creationId xmlns:a16="http://schemas.microsoft.com/office/drawing/2014/main" id="{34A22A4B-D8E5-4581-932D-1431C4FB30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8" name="Text Box 76">
          <a:extLst>
            <a:ext uri="{FF2B5EF4-FFF2-40B4-BE49-F238E27FC236}">
              <a16:creationId xmlns:a16="http://schemas.microsoft.com/office/drawing/2014/main" id="{91F55328-486F-419E-B3AC-BB2F7484C4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19" name="Text Box 77">
          <a:extLst>
            <a:ext uri="{FF2B5EF4-FFF2-40B4-BE49-F238E27FC236}">
              <a16:creationId xmlns:a16="http://schemas.microsoft.com/office/drawing/2014/main" id="{6AB4CF72-E9FE-4096-BD6D-7E141CE43B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0" name="Text Box 78">
          <a:extLst>
            <a:ext uri="{FF2B5EF4-FFF2-40B4-BE49-F238E27FC236}">
              <a16:creationId xmlns:a16="http://schemas.microsoft.com/office/drawing/2014/main" id="{41D63DE7-962A-4412-96D9-BCCAE2785D5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1" name="Text Box 79">
          <a:extLst>
            <a:ext uri="{FF2B5EF4-FFF2-40B4-BE49-F238E27FC236}">
              <a16:creationId xmlns:a16="http://schemas.microsoft.com/office/drawing/2014/main" id="{C9C07943-8401-4DBA-A6F6-AC1D37BA99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2" name="Text Box 80">
          <a:extLst>
            <a:ext uri="{FF2B5EF4-FFF2-40B4-BE49-F238E27FC236}">
              <a16:creationId xmlns:a16="http://schemas.microsoft.com/office/drawing/2014/main" id="{C1C3D778-F13B-40FD-8C4C-2E1E641AD51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3" name="Text Box 81">
          <a:extLst>
            <a:ext uri="{FF2B5EF4-FFF2-40B4-BE49-F238E27FC236}">
              <a16:creationId xmlns:a16="http://schemas.microsoft.com/office/drawing/2014/main" id="{EDE1EE04-5F86-46C7-B213-7BA4907A970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4" name="Text Box 82">
          <a:extLst>
            <a:ext uri="{FF2B5EF4-FFF2-40B4-BE49-F238E27FC236}">
              <a16:creationId xmlns:a16="http://schemas.microsoft.com/office/drawing/2014/main" id="{76096F90-8B78-4E28-85D9-194A9161BF2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5" name="Text Box 83">
          <a:extLst>
            <a:ext uri="{FF2B5EF4-FFF2-40B4-BE49-F238E27FC236}">
              <a16:creationId xmlns:a16="http://schemas.microsoft.com/office/drawing/2014/main" id="{D6C9AD77-7012-4F51-A3F1-7B3026503E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6" name="Text Box 84">
          <a:extLst>
            <a:ext uri="{FF2B5EF4-FFF2-40B4-BE49-F238E27FC236}">
              <a16:creationId xmlns:a16="http://schemas.microsoft.com/office/drawing/2014/main" id="{7AEB15D2-23AF-4648-9F24-A3AF2FFC26A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7" name="Text Box 85">
          <a:extLst>
            <a:ext uri="{FF2B5EF4-FFF2-40B4-BE49-F238E27FC236}">
              <a16:creationId xmlns:a16="http://schemas.microsoft.com/office/drawing/2014/main" id="{A16B9517-7B8F-4496-B4DE-B9518313545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8" name="Text Box 86">
          <a:extLst>
            <a:ext uri="{FF2B5EF4-FFF2-40B4-BE49-F238E27FC236}">
              <a16:creationId xmlns:a16="http://schemas.microsoft.com/office/drawing/2014/main" id="{0A9FAE3E-95BC-4211-A8E1-225D546091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29" name="Text Box 87">
          <a:extLst>
            <a:ext uri="{FF2B5EF4-FFF2-40B4-BE49-F238E27FC236}">
              <a16:creationId xmlns:a16="http://schemas.microsoft.com/office/drawing/2014/main" id="{58366934-3E59-4279-931A-426CFADDFAD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0" name="Text Box 88">
          <a:extLst>
            <a:ext uri="{FF2B5EF4-FFF2-40B4-BE49-F238E27FC236}">
              <a16:creationId xmlns:a16="http://schemas.microsoft.com/office/drawing/2014/main" id="{A261B3FE-BDB2-4F74-8541-8A734BF40F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1" name="Text Box 89">
          <a:extLst>
            <a:ext uri="{FF2B5EF4-FFF2-40B4-BE49-F238E27FC236}">
              <a16:creationId xmlns:a16="http://schemas.microsoft.com/office/drawing/2014/main" id="{2F083E9B-559A-412B-BB92-F2949542A0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2" name="Text Box 90">
          <a:extLst>
            <a:ext uri="{FF2B5EF4-FFF2-40B4-BE49-F238E27FC236}">
              <a16:creationId xmlns:a16="http://schemas.microsoft.com/office/drawing/2014/main" id="{E673F0C2-5C46-4113-A20D-35114A6C581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3" name="Text Box 91">
          <a:extLst>
            <a:ext uri="{FF2B5EF4-FFF2-40B4-BE49-F238E27FC236}">
              <a16:creationId xmlns:a16="http://schemas.microsoft.com/office/drawing/2014/main" id="{FBD10432-5CDB-4B7D-A7E5-3122DF0233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4" name="Text Box 92">
          <a:extLst>
            <a:ext uri="{FF2B5EF4-FFF2-40B4-BE49-F238E27FC236}">
              <a16:creationId xmlns:a16="http://schemas.microsoft.com/office/drawing/2014/main" id="{C499E345-19F9-42CE-A532-6FCDA240705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5" name="Text Box 26">
          <a:extLst>
            <a:ext uri="{FF2B5EF4-FFF2-40B4-BE49-F238E27FC236}">
              <a16:creationId xmlns:a16="http://schemas.microsoft.com/office/drawing/2014/main" id="{8C11625C-8588-4F6C-B7F2-FF28735ECF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6" name="Text Box 27">
          <a:extLst>
            <a:ext uri="{FF2B5EF4-FFF2-40B4-BE49-F238E27FC236}">
              <a16:creationId xmlns:a16="http://schemas.microsoft.com/office/drawing/2014/main" id="{C45E1588-1E9F-4C6D-8C52-BF06DFD161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7" name="Text Box 28">
          <a:extLst>
            <a:ext uri="{FF2B5EF4-FFF2-40B4-BE49-F238E27FC236}">
              <a16:creationId xmlns:a16="http://schemas.microsoft.com/office/drawing/2014/main" id="{CCA1E553-8597-48F5-AA7E-9AE82AF3C9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8" name="Text Box 29">
          <a:extLst>
            <a:ext uri="{FF2B5EF4-FFF2-40B4-BE49-F238E27FC236}">
              <a16:creationId xmlns:a16="http://schemas.microsoft.com/office/drawing/2014/main" id="{69F068E2-FC62-4F48-989A-61B1C69244E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39" name="Text Box 30">
          <a:extLst>
            <a:ext uri="{FF2B5EF4-FFF2-40B4-BE49-F238E27FC236}">
              <a16:creationId xmlns:a16="http://schemas.microsoft.com/office/drawing/2014/main" id="{A10B6A6C-C3B6-4E4D-99A1-93213E9C14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0" name="Text Box 31">
          <a:extLst>
            <a:ext uri="{FF2B5EF4-FFF2-40B4-BE49-F238E27FC236}">
              <a16:creationId xmlns:a16="http://schemas.microsoft.com/office/drawing/2014/main" id="{7068FB28-5520-4B8E-B054-B937487A37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1" name="Text Box 32">
          <a:extLst>
            <a:ext uri="{FF2B5EF4-FFF2-40B4-BE49-F238E27FC236}">
              <a16:creationId xmlns:a16="http://schemas.microsoft.com/office/drawing/2014/main" id="{7294D577-909D-46E1-8A93-F089C6AD737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2" name="Text Box 33">
          <a:extLst>
            <a:ext uri="{FF2B5EF4-FFF2-40B4-BE49-F238E27FC236}">
              <a16:creationId xmlns:a16="http://schemas.microsoft.com/office/drawing/2014/main" id="{5A35A1F3-35F6-4AF6-913C-932086323C6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3" name="Text Box 34">
          <a:extLst>
            <a:ext uri="{FF2B5EF4-FFF2-40B4-BE49-F238E27FC236}">
              <a16:creationId xmlns:a16="http://schemas.microsoft.com/office/drawing/2014/main" id="{257C6B5B-8E56-411B-8638-C80EE0191CD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4" name="Text Box 35">
          <a:extLst>
            <a:ext uri="{FF2B5EF4-FFF2-40B4-BE49-F238E27FC236}">
              <a16:creationId xmlns:a16="http://schemas.microsoft.com/office/drawing/2014/main" id="{5B69E875-7066-49D2-A789-11041FA961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5" name="Text Box 36">
          <a:extLst>
            <a:ext uri="{FF2B5EF4-FFF2-40B4-BE49-F238E27FC236}">
              <a16:creationId xmlns:a16="http://schemas.microsoft.com/office/drawing/2014/main" id="{02BCDCF0-771D-480B-AB12-EE44CC01D8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6" name="Text Box 37">
          <a:extLst>
            <a:ext uri="{FF2B5EF4-FFF2-40B4-BE49-F238E27FC236}">
              <a16:creationId xmlns:a16="http://schemas.microsoft.com/office/drawing/2014/main" id="{C4906A40-F4FF-483D-90E3-9542CA3DE96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7" name="Text Box 38">
          <a:extLst>
            <a:ext uri="{FF2B5EF4-FFF2-40B4-BE49-F238E27FC236}">
              <a16:creationId xmlns:a16="http://schemas.microsoft.com/office/drawing/2014/main" id="{BFFFD599-7A5A-4D7C-A061-18CFC3F3306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8" name="Text Box 39">
          <a:extLst>
            <a:ext uri="{FF2B5EF4-FFF2-40B4-BE49-F238E27FC236}">
              <a16:creationId xmlns:a16="http://schemas.microsoft.com/office/drawing/2014/main" id="{E2D6467E-CFFB-4678-819A-F94293A391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49" name="Text Box 40">
          <a:extLst>
            <a:ext uri="{FF2B5EF4-FFF2-40B4-BE49-F238E27FC236}">
              <a16:creationId xmlns:a16="http://schemas.microsoft.com/office/drawing/2014/main" id="{47D01DE6-9FB7-4072-A339-D8468B1974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0" name="Text Box 41">
          <a:extLst>
            <a:ext uri="{FF2B5EF4-FFF2-40B4-BE49-F238E27FC236}">
              <a16:creationId xmlns:a16="http://schemas.microsoft.com/office/drawing/2014/main" id="{D7CA9D2D-6610-4FBC-99A1-92832BA168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1" name="Text Box 42">
          <a:extLst>
            <a:ext uri="{FF2B5EF4-FFF2-40B4-BE49-F238E27FC236}">
              <a16:creationId xmlns:a16="http://schemas.microsoft.com/office/drawing/2014/main" id="{8CC69EB1-3DC8-4885-AE4E-CCF7E7B613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2" name="Text Box 43">
          <a:extLst>
            <a:ext uri="{FF2B5EF4-FFF2-40B4-BE49-F238E27FC236}">
              <a16:creationId xmlns:a16="http://schemas.microsoft.com/office/drawing/2014/main" id="{BBC750F6-91CB-48BF-92AE-699A0119FC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3" name="Text Box 44">
          <a:extLst>
            <a:ext uri="{FF2B5EF4-FFF2-40B4-BE49-F238E27FC236}">
              <a16:creationId xmlns:a16="http://schemas.microsoft.com/office/drawing/2014/main" id="{B778AE34-2606-4E3F-9E4C-CD408D18B2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4" name="Text Box 45">
          <a:extLst>
            <a:ext uri="{FF2B5EF4-FFF2-40B4-BE49-F238E27FC236}">
              <a16:creationId xmlns:a16="http://schemas.microsoft.com/office/drawing/2014/main" id="{1BD25E89-CCD5-4D65-B107-1DD70DF5EC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5" name="Text Box 46">
          <a:extLst>
            <a:ext uri="{FF2B5EF4-FFF2-40B4-BE49-F238E27FC236}">
              <a16:creationId xmlns:a16="http://schemas.microsoft.com/office/drawing/2014/main" id="{8BFFDBA7-7A87-4710-AD69-43A286EE1C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6" name="Text Box 47">
          <a:extLst>
            <a:ext uri="{FF2B5EF4-FFF2-40B4-BE49-F238E27FC236}">
              <a16:creationId xmlns:a16="http://schemas.microsoft.com/office/drawing/2014/main" id="{41620DDD-DD32-482F-8F22-2CADE13F5F7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7" name="Text Box 49">
          <a:extLst>
            <a:ext uri="{FF2B5EF4-FFF2-40B4-BE49-F238E27FC236}">
              <a16:creationId xmlns:a16="http://schemas.microsoft.com/office/drawing/2014/main" id="{219C3E1E-9C51-42F1-B61D-829E7181AE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8" name="Text Box 50">
          <a:extLst>
            <a:ext uri="{FF2B5EF4-FFF2-40B4-BE49-F238E27FC236}">
              <a16:creationId xmlns:a16="http://schemas.microsoft.com/office/drawing/2014/main" id="{B3CCA246-941E-4244-AF88-F8923EC8EE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59" name="Text Box 51">
          <a:extLst>
            <a:ext uri="{FF2B5EF4-FFF2-40B4-BE49-F238E27FC236}">
              <a16:creationId xmlns:a16="http://schemas.microsoft.com/office/drawing/2014/main" id="{6B89C7C3-2797-477E-9919-1C60D8AB9AE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0" name="Text Box 52">
          <a:extLst>
            <a:ext uri="{FF2B5EF4-FFF2-40B4-BE49-F238E27FC236}">
              <a16:creationId xmlns:a16="http://schemas.microsoft.com/office/drawing/2014/main" id="{E3B29C57-4479-481E-ADC5-AB377A2F99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1" name="Text Box 53">
          <a:extLst>
            <a:ext uri="{FF2B5EF4-FFF2-40B4-BE49-F238E27FC236}">
              <a16:creationId xmlns:a16="http://schemas.microsoft.com/office/drawing/2014/main" id="{4BBC8ADD-948A-4622-874E-D82B7686A34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2" name="Text Box 54">
          <a:extLst>
            <a:ext uri="{FF2B5EF4-FFF2-40B4-BE49-F238E27FC236}">
              <a16:creationId xmlns:a16="http://schemas.microsoft.com/office/drawing/2014/main" id="{17D123C2-7735-499E-BF09-59D4CFB0DD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3" name="Text Box 55">
          <a:extLst>
            <a:ext uri="{FF2B5EF4-FFF2-40B4-BE49-F238E27FC236}">
              <a16:creationId xmlns:a16="http://schemas.microsoft.com/office/drawing/2014/main" id="{011ADB22-5120-4D50-B09C-5CC099ABA16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4" name="Text Box 56">
          <a:extLst>
            <a:ext uri="{FF2B5EF4-FFF2-40B4-BE49-F238E27FC236}">
              <a16:creationId xmlns:a16="http://schemas.microsoft.com/office/drawing/2014/main" id="{B8CCE8FD-CA7E-4230-9D6B-4B757D1A46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5" name="Text Box 57">
          <a:extLst>
            <a:ext uri="{FF2B5EF4-FFF2-40B4-BE49-F238E27FC236}">
              <a16:creationId xmlns:a16="http://schemas.microsoft.com/office/drawing/2014/main" id="{44E9017C-9AD1-485E-B6E5-23CF8CCA011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6" name="Text Box 58">
          <a:extLst>
            <a:ext uri="{FF2B5EF4-FFF2-40B4-BE49-F238E27FC236}">
              <a16:creationId xmlns:a16="http://schemas.microsoft.com/office/drawing/2014/main" id="{81B8C149-5FF5-4607-B89D-0D5B4FCDAB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7" name="Text Box 59">
          <a:extLst>
            <a:ext uri="{FF2B5EF4-FFF2-40B4-BE49-F238E27FC236}">
              <a16:creationId xmlns:a16="http://schemas.microsoft.com/office/drawing/2014/main" id="{BC9CB0D1-83FE-4FDC-8389-9A6947DE807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8" name="Text Box 60">
          <a:extLst>
            <a:ext uri="{FF2B5EF4-FFF2-40B4-BE49-F238E27FC236}">
              <a16:creationId xmlns:a16="http://schemas.microsoft.com/office/drawing/2014/main" id="{7D5FFEE7-4AA1-48DA-8DA9-EE1AF4777EA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69" name="Text Box 61">
          <a:extLst>
            <a:ext uri="{FF2B5EF4-FFF2-40B4-BE49-F238E27FC236}">
              <a16:creationId xmlns:a16="http://schemas.microsoft.com/office/drawing/2014/main" id="{A765B2CC-2F6D-483C-8C1C-74764F579C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0" name="Text Box 62">
          <a:extLst>
            <a:ext uri="{FF2B5EF4-FFF2-40B4-BE49-F238E27FC236}">
              <a16:creationId xmlns:a16="http://schemas.microsoft.com/office/drawing/2014/main" id="{73DAEDBB-A54D-4246-80CF-FC8D2E5B53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1" name="Text Box 63">
          <a:extLst>
            <a:ext uri="{FF2B5EF4-FFF2-40B4-BE49-F238E27FC236}">
              <a16:creationId xmlns:a16="http://schemas.microsoft.com/office/drawing/2014/main" id="{1BEE88AF-2B92-4C04-AAC2-57A4743517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2" name="Text Box 64">
          <a:extLst>
            <a:ext uri="{FF2B5EF4-FFF2-40B4-BE49-F238E27FC236}">
              <a16:creationId xmlns:a16="http://schemas.microsoft.com/office/drawing/2014/main" id="{ED955868-1A7A-45AD-B4E3-99FF227A511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3" name="Text Box 65">
          <a:extLst>
            <a:ext uri="{FF2B5EF4-FFF2-40B4-BE49-F238E27FC236}">
              <a16:creationId xmlns:a16="http://schemas.microsoft.com/office/drawing/2014/main" id="{A2B15038-6710-4B7C-9224-021E3CF2BF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4" name="Text Box 66">
          <a:extLst>
            <a:ext uri="{FF2B5EF4-FFF2-40B4-BE49-F238E27FC236}">
              <a16:creationId xmlns:a16="http://schemas.microsoft.com/office/drawing/2014/main" id="{92B3D81B-CB28-436D-8E3B-B08D95B05E5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5" name="Text Box 67">
          <a:extLst>
            <a:ext uri="{FF2B5EF4-FFF2-40B4-BE49-F238E27FC236}">
              <a16:creationId xmlns:a16="http://schemas.microsoft.com/office/drawing/2014/main" id="{D8AA770D-DF62-4401-BBA7-F1DC1E82D4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6" name="Text Box 68">
          <a:extLst>
            <a:ext uri="{FF2B5EF4-FFF2-40B4-BE49-F238E27FC236}">
              <a16:creationId xmlns:a16="http://schemas.microsoft.com/office/drawing/2014/main" id="{7E0D79B8-82EA-45B0-A0B9-B0BED6E3B8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7" name="Text Box 69">
          <a:extLst>
            <a:ext uri="{FF2B5EF4-FFF2-40B4-BE49-F238E27FC236}">
              <a16:creationId xmlns:a16="http://schemas.microsoft.com/office/drawing/2014/main" id="{51C4B2B1-4158-4336-96FF-E8A7E7F2F0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8" name="Text Box 70">
          <a:extLst>
            <a:ext uri="{FF2B5EF4-FFF2-40B4-BE49-F238E27FC236}">
              <a16:creationId xmlns:a16="http://schemas.microsoft.com/office/drawing/2014/main" id="{A8588645-BA6B-4DE6-9BCE-173AAB586B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79" name="Text Box 71">
          <a:extLst>
            <a:ext uri="{FF2B5EF4-FFF2-40B4-BE49-F238E27FC236}">
              <a16:creationId xmlns:a16="http://schemas.microsoft.com/office/drawing/2014/main" id="{482F0DBA-6F48-462B-8404-8E9DE537F8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0" name="Text Box 72">
          <a:extLst>
            <a:ext uri="{FF2B5EF4-FFF2-40B4-BE49-F238E27FC236}">
              <a16:creationId xmlns:a16="http://schemas.microsoft.com/office/drawing/2014/main" id="{F679B6F3-6A38-4B5D-9A59-4854CBF9ED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1" name="Text Box 73">
          <a:extLst>
            <a:ext uri="{FF2B5EF4-FFF2-40B4-BE49-F238E27FC236}">
              <a16:creationId xmlns:a16="http://schemas.microsoft.com/office/drawing/2014/main" id="{7489B5F1-AF37-4BB1-82C0-39F200C4E50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2" name="Text Box 74">
          <a:extLst>
            <a:ext uri="{FF2B5EF4-FFF2-40B4-BE49-F238E27FC236}">
              <a16:creationId xmlns:a16="http://schemas.microsoft.com/office/drawing/2014/main" id="{88036DFC-9B1D-4C86-B8C4-20E0EE3A73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3" name="Text Box 75">
          <a:extLst>
            <a:ext uri="{FF2B5EF4-FFF2-40B4-BE49-F238E27FC236}">
              <a16:creationId xmlns:a16="http://schemas.microsoft.com/office/drawing/2014/main" id="{BA4CF195-1A20-437A-B817-2B28111287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4" name="Text Box 76">
          <a:extLst>
            <a:ext uri="{FF2B5EF4-FFF2-40B4-BE49-F238E27FC236}">
              <a16:creationId xmlns:a16="http://schemas.microsoft.com/office/drawing/2014/main" id="{CECE3EDE-9FBA-49BD-8080-0B73875478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5" name="Text Box 77">
          <a:extLst>
            <a:ext uri="{FF2B5EF4-FFF2-40B4-BE49-F238E27FC236}">
              <a16:creationId xmlns:a16="http://schemas.microsoft.com/office/drawing/2014/main" id="{BCFBB41E-B427-47CC-9D56-EF7E4F7FED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6" name="Text Box 78">
          <a:extLst>
            <a:ext uri="{FF2B5EF4-FFF2-40B4-BE49-F238E27FC236}">
              <a16:creationId xmlns:a16="http://schemas.microsoft.com/office/drawing/2014/main" id="{63EA3E07-75BF-4D00-B544-23B091702F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7" name="Text Box 79">
          <a:extLst>
            <a:ext uri="{FF2B5EF4-FFF2-40B4-BE49-F238E27FC236}">
              <a16:creationId xmlns:a16="http://schemas.microsoft.com/office/drawing/2014/main" id="{1A49A12A-3A39-4CDF-9998-D4E3782E0F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8" name="Text Box 80">
          <a:extLst>
            <a:ext uri="{FF2B5EF4-FFF2-40B4-BE49-F238E27FC236}">
              <a16:creationId xmlns:a16="http://schemas.microsoft.com/office/drawing/2014/main" id="{5C3CA2B3-FD16-453D-96DA-6472DCCBD19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89" name="Text Box 81">
          <a:extLst>
            <a:ext uri="{FF2B5EF4-FFF2-40B4-BE49-F238E27FC236}">
              <a16:creationId xmlns:a16="http://schemas.microsoft.com/office/drawing/2014/main" id="{0737E2EA-F332-47E9-988A-799C9F843D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0" name="Text Box 82">
          <a:extLst>
            <a:ext uri="{FF2B5EF4-FFF2-40B4-BE49-F238E27FC236}">
              <a16:creationId xmlns:a16="http://schemas.microsoft.com/office/drawing/2014/main" id="{5DCE410E-41EE-4228-80F9-BDF48DD6A6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1" name="Text Box 83">
          <a:extLst>
            <a:ext uri="{FF2B5EF4-FFF2-40B4-BE49-F238E27FC236}">
              <a16:creationId xmlns:a16="http://schemas.microsoft.com/office/drawing/2014/main" id="{709AD97E-A586-4156-B216-DE7C5DC2DF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2" name="Text Box 84">
          <a:extLst>
            <a:ext uri="{FF2B5EF4-FFF2-40B4-BE49-F238E27FC236}">
              <a16:creationId xmlns:a16="http://schemas.microsoft.com/office/drawing/2014/main" id="{C452643A-5F17-42C1-AFB8-C03A89EBCDD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3" name="Text Box 85">
          <a:extLst>
            <a:ext uri="{FF2B5EF4-FFF2-40B4-BE49-F238E27FC236}">
              <a16:creationId xmlns:a16="http://schemas.microsoft.com/office/drawing/2014/main" id="{F915EEDF-38CC-462C-9EAC-3FC3F9F1DA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4" name="Text Box 86">
          <a:extLst>
            <a:ext uri="{FF2B5EF4-FFF2-40B4-BE49-F238E27FC236}">
              <a16:creationId xmlns:a16="http://schemas.microsoft.com/office/drawing/2014/main" id="{9B3BD77B-1D02-4707-A8B1-BFFEF1D1AD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5" name="Text Box 87">
          <a:extLst>
            <a:ext uri="{FF2B5EF4-FFF2-40B4-BE49-F238E27FC236}">
              <a16:creationId xmlns:a16="http://schemas.microsoft.com/office/drawing/2014/main" id="{166DFB73-07AB-4C85-ABE4-49F436B76A5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6" name="Text Box 88">
          <a:extLst>
            <a:ext uri="{FF2B5EF4-FFF2-40B4-BE49-F238E27FC236}">
              <a16:creationId xmlns:a16="http://schemas.microsoft.com/office/drawing/2014/main" id="{1B37F2DF-F64F-44FB-815E-F729CF0A586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7" name="Text Box 89">
          <a:extLst>
            <a:ext uri="{FF2B5EF4-FFF2-40B4-BE49-F238E27FC236}">
              <a16:creationId xmlns:a16="http://schemas.microsoft.com/office/drawing/2014/main" id="{E71EA6B8-F24A-489A-9559-562146BFE6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8" name="Text Box 90">
          <a:extLst>
            <a:ext uri="{FF2B5EF4-FFF2-40B4-BE49-F238E27FC236}">
              <a16:creationId xmlns:a16="http://schemas.microsoft.com/office/drawing/2014/main" id="{3ED8D7AB-EA58-41B1-85BF-2B18372B75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299" name="Text Box 91">
          <a:extLst>
            <a:ext uri="{FF2B5EF4-FFF2-40B4-BE49-F238E27FC236}">
              <a16:creationId xmlns:a16="http://schemas.microsoft.com/office/drawing/2014/main" id="{73176067-A1E0-4F4C-92A7-D02BBA2F772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0" name="Text Box 92">
          <a:extLst>
            <a:ext uri="{FF2B5EF4-FFF2-40B4-BE49-F238E27FC236}">
              <a16:creationId xmlns:a16="http://schemas.microsoft.com/office/drawing/2014/main" id="{C00308BD-9C8D-4EB1-809C-A01B23F39FF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1" name="Text Box 26">
          <a:extLst>
            <a:ext uri="{FF2B5EF4-FFF2-40B4-BE49-F238E27FC236}">
              <a16:creationId xmlns:a16="http://schemas.microsoft.com/office/drawing/2014/main" id="{064B3E08-3038-435D-B73B-02F9F395B0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2" name="Text Box 27">
          <a:extLst>
            <a:ext uri="{FF2B5EF4-FFF2-40B4-BE49-F238E27FC236}">
              <a16:creationId xmlns:a16="http://schemas.microsoft.com/office/drawing/2014/main" id="{EDB54FF2-7A14-45D8-B7DA-EF94A574CC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3" name="Text Box 28">
          <a:extLst>
            <a:ext uri="{FF2B5EF4-FFF2-40B4-BE49-F238E27FC236}">
              <a16:creationId xmlns:a16="http://schemas.microsoft.com/office/drawing/2014/main" id="{02D58ABF-FBA5-46DE-AE77-84D4FE2439D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4" name="Text Box 29">
          <a:extLst>
            <a:ext uri="{FF2B5EF4-FFF2-40B4-BE49-F238E27FC236}">
              <a16:creationId xmlns:a16="http://schemas.microsoft.com/office/drawing/2014/main" id="{1762B9AF-CD21-428A-A59E-1EB3087D3C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5" name="Text Box 30">
          <a:extLst>
            <a:ext uri="{FF2B5EF4-FFF2-40B4-BE49-F238E27FC236}">
              <a16:creationId xmlns:a16="http://schemas.microsoft.com/office/drawing/2014/main" id="{6C17ADC3-B8CF-4C7A-A087-90F78F652C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6" name="Text Box 31">
          <a:extLst>
            <a:ext uri="{FF2B5EF4-FFF2-40B4-BE49-F238E27FC236}">
              <a16:creationId xmlns:a16="http://schemas.microsoft.com/office/drawing/2014/main" id="{72278367-4F13-43CE-9D1E-90BA849EF7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7" name="Text Box 32">
          <a:extLst>
            <a:ext uri="{FF2B5EF4-FFF2-40B4-BE49-F238E27FC236}">
              <a16:creationId xmlns:a16="http://schemas.microsoft.com/office/drawing/2014/main" id="{174E1CB0-0648-4089-99B2-2E4BA58DDA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8" name="Text Box 33">
          <a:extLst>
            <a:ext uri="{FF2B5EF4-FFF2-40B4-BE49-F238E27FC236}">
              <a16:creationId xmlns:a16="http://schemas.microsoft.com/office/drawing/2014/main" id="{3E7E35BD-0229-4801-9AC2-A5C2FF76DE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09" name="Text Box 34">
          <a:extLst>
            <a:ext uri="{FF2B5EF4-FFF2-40B4-BE49-F238E27FC236}">
              <a16:creationId xmlns:a16="http://schemas.microsoft.com/office/drawing/2014/main" id="{76186FDD-1CAE-4A35-9457-0E92E9A55C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0" name="Text Box 35">
          <a:extLst>
            <a:ext uri="{FF2B5EF4-FFF2-40B4-BE49-F238E27FC236}">
              <a16:creationId xmlns:a16="http://schemas.microsoft.com/office/drawing/2014/main" id="{A8970531-EEE5-4ACC-B62B-E05784CFDE9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1" name="Text Box 36">
          <a:extLst>
            <a:ext uri="{FF2B5EF4-FFF2-40B4-BE49-F238E27FC236}">
              <a16:creationId xmlns:a16="http://schemas.microsoft.com/office/drawing/2014/main" id="{22A4FCEB-895B-40A0-BE3F-94E580D3C4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2" name="Text Box 37">
          <a:extLst>
            <a:ext uri="{FF2B5EF4-FFF2-40B4-BE49-F238E27FC236}">
              <a16:creationId xmlns:a16="http://schemas.microsoft.com/office/drawing/2014/main" id="{F950222E-5172-4997-A153-FCC5E1B655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3" name="Text Box 38">
          <a:extLst>
            <a:ext uri="{FF2B5EF4-FFF2-40B4-BE49-F238E27FC236}">
              <a16:creationId xmlns:a16="http://schemas.microsoft.com/office/drawing/2014/main" id="{617C98E7-4FC9-420A-9897-76783959E8F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4" name="Text Box 39">
          <a:extLst>
            <a:ext uri="{FF2B5EF4-FFF2-40B4-BE49-F238E27FC236}">
              <a16:creationId xmlns:a16="http://schemas.microsoft.com/office/drawing/2014/main" id="{518C15D6-2455-45BF-990A-0258630A486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5" name="Text Box 40">
          <a:extLst>
            <a:ext uri="{FF2B5EF4-FFF2-40B4-BE49-F238E27FC236}">
              <a16:creationId xmlns:a16="http://schemas.microsoft.com/office/drawing/2014/main" id="{F01C297B-D42D-40CC-8833-F10DA57D2F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6" name="Text Box 41">
          <a:extLst>
            <a:ext uri="{FF2B5EF4-FFF2-40B4-BE49-F238E27FC236}">
              <a16:creationId xmlns:a16="http://schemas.microsoft.com/office/drawing/2014/main" id="{09362D1D-D88D-4D11-99D4-FFBCC5D196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7" name="Text Box 42">
          <a:extLst>
            <a:ext uri="{FF2B5EF4-FFF2-40B4-BE49-F238E27FC236}">
              <a16:creationId xmlns:a16="http://schemas.microsoft.com/office/drawing/2014/main" id="{BD2ED8C6-9590-486E-B4D5-CA522B5B2D0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8" name="Text Box 43">
          <a:extLst>
            <a:ext uri="{FF2B5EF4-FFF2-40B4-BE49-F238E27FC236}">
              <a16:creationId xmlns:a16="http://schemas.microsoft.com/office/drawing/2014/main" id="{605FFA62-7E99-474E-88EA-A35A47B40E3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19" name="Text Box 44">
          <a:extLst>
            <a:ext uri="{FF2B5EF4-FFF2-40B4-BE49-F238E27FC236}">
              <a16:creationId xmlns:a16="http://schemas.microsoft.com/office/drawing/2014/main" id="{9492ABBF-5CBA-4DD6-9D5C-55A487E943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0" name="Text Box 45">
          <a:extLst>
            <a:ext uri="{FF2B5EF4-FFF2-40B4-BE49-F238E27FC236}">
              <a16:creationId xmlns:a16="http://schemas.microsoft.com/office/drawing/2014/main" id="{9D3FE772-2A2E-4A33-AB96-8F0742FBB9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1" name="Text Box 46">
          <a:extLst>
            <a:ext uri="{FF2B5EF4-FFF2-40B4-BE49-F238E27FC236}">
              <a16:creationId xmlns:a16="http://schemas.microsoft.com/office/drawing/2014/main" id="{C2D956BA-A37F-4057-A211-DB5D7FBBA3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2" name="Text Box 47">
          <a:extLst>
            <a:ext uri="{FF2B5EF4-FFF2-40B4-BE49-F238E27FC236}">
              <a16:creationId xmlns:a16="http://schemas.microsoft.com/office/drawing/2014/main" id="{9AFA7663-2ACE-41B4-93D4-A9370C63AF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3" name="Text Box 49">
          <a:extLst>
            <a:ext uri="{FF2B5EF4-FFF2-40B4-BE49-F238E27FC236}">
              <a16:creationId xmlns:a16="http://schemas.microsoft.com/office/drawing/2014/main" id="{441234A4-40EB-4D22-9D5E-87CA1C872D1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4" name="Text Box 50">
          <a:extLst>
            <a:ext uri="{FF2B5EF4-FFF2-40B4-BE49-F238E27FC236}">
              <a16:creationId xmlns:a16="http://schemas.microsoft.com/office/drawing/2014/main" id="{576DC69C-6AD2-4525-BE8C-57A6EAEEFC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5" name="Text Box 51">
          <a:extLst>
            <a:ext uri="{FF2B5EF4-FFF2-40B4-BE49-F238E27FC236}">
              <a16:creationId xmlns:a16="http://schemas.microsoft.com/office/drawing/2014/main" id="{1407C784-9996-4BCE-A84C-55F53DB634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6" name="Text Box 52">
          <a:extLst>
            <a:ext uri="{FF2B5EF4-FFF2-40B4-BE49-F238E27FC236}">
              <a16:creationId xmlns:a16="http://schemas.microsoft.com/office/drawing/2014/main" id="{45E06377-A688-4D8D-9B34-74C3140BD01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7" name="Text Box 53">
          <a:extLst>
            <a:ext uri="{FF2B5EF4-FFF2-40B4-BE49-F238E27FC236}">
              <a16:creationId xmlns:a16="http://schemas.microsoft.com/office/drawing/2014/main" id="{BB02884A-24AA-49D1-AE8C-9A2EB6DB4F2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8" name="Text Box 54">
          <a:extLst>
            <a:ext uri="{FF2B5EF4-FFF2-40B4-BE49-F238E27FC236}">
              <a16:creationId xmlns:a16="http://schemas.microsoft.com/office/drawing/2014/main" id="{66BE4732-8A62-4359-A64E-BDA7B8C2AB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29" name="Text Box 55">
          <a:extLst>
            <a:ext uri="{FF2B5EF4-FFF2-40B4-BE49-F238E27FC236}">
              <a16:creationId xmlns:a16="http://schemas.microsoft.com/office/drawing/2014/main" id="{D7200900-CBAB-4727-AFCD-2FDFC63BA4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0" name="Text Box 56">
          <a:extLst>
            <a:ext uri="{FF2B5EF4-FFF2-40B4-BE49-F238E27FC236}">
              <a16:creationId xmlns:a16="http://schemas.microsoft.com/office/drawing/2014/main" id="{BF5E8CD9-FF75-4C7D-815D-1E62ED5805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1" name="Text Box 57">
          <a:extLst>
            <a:ext uri="{FF2B5EF4-FFF2-40B4-BE49-F238E27FC236}">
              <a16:creationId xmlns:a16="http://schemas.microsoft.com/office/drawing/2014/main" id="{AF50861B-BD7B-4AB7-81F1-8F0A2D9FF7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2" name="Text Box 58">
          <a:extLst>
            <a:ext uri="{FF2B5EF4-FFF2-40B4-BE49-F238E27FC236}">
              <a16:creationId xmlns:a16="http://schemas.microsoft.com/office/drawing/2014/main" id="{BD485879-8616-48ED-A443-A542D428D8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3" name="Text Box 59">
          <a:extLst>
            <a:ext uri="{FF2B5EF4-FFF2-40B4-BE49-F238E27FC236}">
              <a16:creationId xmlns:a16="http://schemas.microsoft.com/office/drawing/2014/main" id="{45EE0D62-9EAB-464E-B5E9-9AF734FC04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4" name="Text Box 60">
          <a:extLst>
            <a:ext uri="{FF2B5EF4-FFF2-40B4-BE49-F238E27FC236}">
              <a16:creationId xmlns:a16="http://schemas.microsoft.com/office/drawing/2014/main" id="{9B63E4F1-E780-4B66-A454-2B62A08F3DB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5" name="Text Box 61">
          <a:extLst>
            <a:ext uri="{FF2B5EF4-FFF2-40B4-BE49-F238E27FC236}">
              <a16:creationId xmlns:a16="http://schemas.microsoft.com/office/drawing/2014/main" id="{95ACA916-23F7-4A5A-82BA-1CF2EC9BEB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6" name="Text Box 62">
          <a:extLst>
            <a:ext uri="{FF2B5EF4-FFF2-40B4-BE49-F238E27FC236}">
              <a16:creationId xmlns:a16="http://schemas.microsoft.com/office/drawing/2014/main" id="{77EFAF79-61FD-4660-B436-A8EEA6E6E3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7" name="Text Box 63">
          <a:extLst>
            <a:ext uri="{FF2B5EF4-FFF2-40B4-BE49-F238E27FC236}">
              <a16:creationId xmlns:a16="http://schemas.microsoft.com/office/drawing/2014/main" id="{3B62B86C-DC6B-4184-B53D-EE3B3CFEFD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8" name="Text Box 64">
          <a:extLst>
            <a:ext uri="{FF2B5EF4-FFF2-40B4-BE49-F238E27FC236}">
              <a16:creationId xmlns:a16="http://schemas.microsoft.com/office/drawing/2014/main" id="{66F52D38-8EF1-42CE-8656-637367E2A5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39" name="Text Box 65">
          <a:extLst>
            <a:ext uri="{FF2B5EF4-FFF2-40B4-BE49-F238E27FC236}">
              <a16:creationId xmlns:a16="http://schemas.microsoft.com/office/drawing/2014/main" id="{510B9DED-B125-4A46-AD5D-D8FDE215B9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0" name="Text Box 66">
          <a:extLst>
            <a:ext uri="{FF2B5EF4-FFF2-40B4-BE49-F238E27FC236}">
              <a16:creationId xmlns:a16="http://schemas.microsoft.com/office/drawing/2014/main" id="{4D9228B0-C823-4EE9-9348-1B6A2CBEED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1" name="Text Box 67">
          <a:extLst>
            <a:ext uri="{FF2B5EF4-FFF2-40B4-BE49-F238E27FC236}">
              <a16:creationId xmlns:a16="http://schemas.microsoft.com/office/drawing/2014/main" id="{D2139EBA-EA8D-4A2F-8737-D17263D8BC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2" name="Text Box 68">
          <a:extLst>
            <a:ext uri="{FF2B5EF4-FFF2-40B4-BE49-F238E27FC236}">
              <a16:creationId xmlns:a16="http://schemas.microsoft.com/office/drawing/2014/main" id="{6DBF4F03-731B-4A3B-91CC-27F2DD2967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3" name="Text Box 69">
          <a:extLst>
            <a:ext uri="{FF2B5EF4-FFF2-40B4-BE49-F238E27FC236}">
              <a16:creationId xmlns:a16="http://schemas.microsoft.com/office/drawing/2014/main" id="{E853F477-62B6-4306-8C1C-E6882737FE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4" name="Text Box 70">
          <a:extLst>
            <a:ext uri="{FF2B5EF4-FFF2-40B4-BE49-F238E27FC236}">
              <a16:creationId xmlns:a16="http://schemas.microsoft.com/office/drawing/2014/main" id="{DA23DBEB-6A5B-4DC1-A768-0565A9C679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5" name="Text Box 71">
          <a:extLst>
            <a:ext uri="{FF2B5EF4-FFF2-40B4-BE49-F238E27FC236}">
              <a16:creationId xmlns:a16="http://schemas.microsoft.com/office/drawing/2014/main" id="{95FB53BA-4644-4873-B2BA-02388E1851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6" name="Text Box 72">
          <a:extLst>
            <a:ext uri="{FF2B5EF4-FFF2-40B4-BE49-F238E27FC236}">
              <a16:creationId xmlns:a16="http://schemas.microsoft.com/office/drawing/2014/main" id="{2AF81A79-CF88-4B39-AA35-6199AF43F81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7" name="Text Box 73">
          <a:extLst>
            <a:ext uri="{FF2B5EF4-FFF2-40B4-BE49-F238E27FC236}">
              <a16:creationId xmlns:a16="http://schemas.microsoft.com/office/drawing/2014/main" id="{3CA79DC2-93CC-492A-AA8C-D25F5886BC2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8" name="Text Box 74">
          <a:extLst>
            <a:ext uri="{FF2B5EF4-FFF2-40B4-BE49-F238E27FC236}">
              <a16:creationId xmlns:a16="http://schemas.microsoft.com/office/drawing/2014/main" id="{FAEBCAF3-CCAD-4C06-9068-8B264FA4F98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49" name="Text Box 75">
          <a:extLst>
            <a:ext uri="{FF2B5EF4-FFF2-40B4-BE49-F238E27FC236}">
              <a16:creationId xmlns:a16="http://schemas.microsoft.com/office/drawing/2014/main" id="{9E14969B-6649-4516-A8BB-C8C7488ED23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0" name="Text Box 76">
          <a:extLst>
            <a:ext uri="{FF2B5EF4-FFF2-40B4-BE49-F238E27FC236}">
              <a16:creationId xmlns:a16="http://schemas.microsoft.com/office/drawing/2014/main" id="{85C6A7CA-7B1F-48AE-B62A-01181A7D8A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1" name="Text Box 77">
          <a:extLst>
            <a:ext uri="{FF2B5EF4-FFF2-40B4-BE49-F238E27FC236}">
              <a16:creationId xmlns:a16="http://schemas.microsoft.com/office/drawing/2014/main" id="{D677CC05-4004-4FC4-876C-62CA2C6A84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2" name="Text Box 78">
          <a:extLst>
            <a:ext uri="{FF2B5EF4-FFF2-40B4-BE49-F238E27FC236}">
              <a16:creationId xmlns:a16="http://schemas.microsoft.com/office/drawing/2014/main" id="{1B6A1A37-F97E-4B91-82CA-982A9E8DAF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3" name="Text Box 79">
          <a:extLst>
            <a:ext uri="{FF2B5EF4-FFF2-40B4-BE49-F238E27FC236}">
              <a16:creationId xmlns:a16="http://schemas.microsoft.com/office/drawing/2014/main" id="{B3E6E6EC-43AB-4409-9FB7-61BDBD42354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4" name="Text Box 80">
          <a:extLst>
            <a:ext uri="{FF2B5EF4-FFF2-40B4-BE49-F238E27FC236}">
              <a16:creationId xmlns:a16="http://schemas.microsoft.com/office/drawing/2014/main" id="{5A28AB80-FB9C-4737-87B7-BBFE093BAC3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5" name="Text Box 81">
          <a:extLst>
            <a:ext uri="{FF2B5EF4-FFF2-40B4-BE49-F238E27FC236}">
              <a16:creationId xmlns:a16="http://schemas.microsoft.com/office/drawing/2014/main" id="{9E4E9C59-2A9D-4790-B6A6-A7DB67868C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6" name="Text Box 82">
          <a:extLst>
            <a:ext uri="{FF2B5EF4-FFF2-40B4-BE49-F238E27FC236}">
              <a16:creationId xmlns:a16="http://schemas.microsoft.com/office/drawing/2014/main" id="{9F201794-B082-43E6-9A77-B9323805E4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7" name="Text Box 83">
          <a:extLst>
            <a:ext uri="{FF2B5EF4-FFF2-40B4-BE49-F238E27FC236}">
              <a16:creationId xmlns:a16="http://schemas.microsoft.com/office/drawing/2014/main" id="{C5C6A21C-4014-4AED-A16A-0F2148946BA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8" name="Text Box 84">
          <a:extLst>
            <a:ext uri="{FF2B5EF4-FFF2-40B4-BE49-F238E27FC236}">
              <a16:creationId xmlns:a16="http://schemas.microsoft.com/office/drawing/2014/main" id="{7595BA79-ECE2-4C7E-BC41-286FE11F83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59" name="Text Box 85">
          <a:extLst>
            <a:ext uri="{FF2B5EF4-FFF2-40B4-BE49-F238E27FC236}">
              <a16:creationId xmlns:a16="http://schemas.microsoft.com/office/drawing/2014/main" id="{DD0CBF41-296C-4478-BFE4-899585981D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0" name="Text Box 86">
          <a:extLst>
            <a:ext uri="{FF2B5EF4-FFF2-40B4-BE49-F238E27FC236}">
              <a16:creationId xmlns:a16="http://schemas.microsoft.com/office/drawing/2014/main" id="{D5B1C2AC-A3D0-4FB1-A545-2474C0DE802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1" name="Text Box 87">
          <a:extLst>
            <a:ext uri="{FF2B5EF4-FFF2-40B4-BE49-F238E27FC236}">
              <a16:creationId xmlns:a16="http://schemas.microsoft.com/office/drawing/2014/main" id="{BEF7A14A-4D37-4903-87A5-E6E9617956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2" name="Text Box 88">
          <a:extLst>
            <a:ext uri="{FF2B5EF4-FFF2-40B4-BE49-F238E27FC236}">
              <a16:creationId xmlns:a16="http://schemas.microsoft.com/office/drawing/2014/main" id="{7E001E5D-FE3B-4588-ACA3-D59F47C3A2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3" name="Text Box 89">
          <a:extLst>
            <a:ext uri="{FF2B5EF4-FFF2-40B4-BE49-F238E27FC236}">
              <a16:creationId xmlns:a16="http://schemas.microsoft.com/office/drawing/2014/main" id="{E04609D5-B28C-4DB0-923D-9349B309FF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4" name="Text Box 90">
          <a:extLst>
            <a:ext uri="{FF2B5EF4-FFF2-40B4-BE49-F238E27FC236}">
              <a16:creationId xmlns:a16="http://schemas.microsoft.com/office/drawing/2014/main" id="{B7EF3207-127B-46E8-9791-71BC0172A2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5" name="Text Box 91">
          <a:extLst>
            <a:ext uri="{FF2B5EF4-FFF2-40B4-BE49-F238E27FC236}">
              <a16:creationId xmlns:a16="http://schemas.microsoft.com/office/drawing/2014/main" id="{C5BAC166-610E-447D-A1AA-F270EB29AE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6" name="Text Box 92">
          <a:extLst>
            <a:ext uri="{FF2B5EF4-FFF2-40B4-BE49-F238E27FC236}">
              <a16:creationId xmlns:a16="http://schemas.microsoft.com/office/drawing/2014/main" id="{F3926D87-18AC-4172-88F1-79AE34BA4E2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7" name="Text Box 26">
          <a:extLst>
            <a:ext uri="{FF2B5EF4-FFF2-40B4-BE49-F238E27FC236}">
              <a16:creationId xmlns:a16="http://schemas.microsoft.com/office/drawing/2014/main" id="{3B42E1DC-B52A-45E1-8DC8-352895BDED9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8" name="Text Box 27">
          <a:extLst>
            <a:ext uri="{FF2B5EF4-FFF2-40B4-BE49-F238E27FC236}">
              <a16:creationId xmlns:a16="http://schemas.microsoft.com/office/drawing/2014/main" id="{D6DB1319-0273-4C3F-BE63-A428CCC49E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69" name="Text Box 28">
          <a:extLst>
            <a:ext uri="{FF2B5EF4-FFF2-40B4-BE49-F238E27FC236}">
              <a16:creationId xmlns:a16="http://schemas.microsoft.com/office/drawing/2014/main" id="{4F905CC6-E619-4DC2-82A3-D4085ACC81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0" name="Text Box 29">
          <a:extLst>
            <a:ext uri="{FF2B5EF4-FFF2-40B4-BE49-F238E27FC236}">
              <a16:creationId xmlns:a16="http://schemas.microsoft.com/office/drawing/2014/main" id="{B239EDB7-F2D1-4000-B2A8-BBD780075C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1" name="Text Box 30">
          <a:extLst>
            <a:ext uri="{FF2B5EF4-FFF2-40B4-BE49-F238E27FC236}">
              <a16:creationId xmlns:a16="http://schemas.microsoft.com/office/drawing/2014/main" id="{686D6053-40AF-4B67-9E0E-B4515BEE93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2" name="Text Box 31">
          <a:extLst>
            <a:ext uri="{FF2B5EF4-FFF2-40B4-BE49-F238E27FC236}">
              <a16:creationId xmlns:a16="http://schemas.microsoft.com/office/drawing/2014/main" id="{3E312405-DC62-4320-AA2B-BFF7C0082F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3" name="Text Box 32">
          <a:extLst>
            <a:ext uri="{FF2B5EF4-FFF2-40B4-BE49-F238E27FC236}">
              <a16:creationId xmlns:a16="http://schemas.microsoft.com/office/drawing/2014/main" id="{7EB9CC2C-8E7F-4400-B813-9B3FC960F1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4" name="Text Box 33">
          <a:extLst>
            <a:ext uri="{FF2B5EF4-FFF2-40B4-BE49-F238E27FC236}">
              <a16:creationId xmlns:a16="http://schemas.microsoft.com/office/drawing/2014/main" id="{49A300A7-EABF-416C-8B6B-1C226E615D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5" name="Text Box 34">
          <a:extLst>
            <a:ext uri="{FF2B5EF4-FFF2-40B4-BE49-F238E27FC236}">
              <a16:creationId xmlns:a16="http://schemas.microsoft.com/office/drawing/2014/main" id="{13CB4FA6-1693-40F6-B455-1EC10514216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6" name="Text Box 35">
          <a:extLst>
            <a:ext uri="{FF2B5EF4-FFF2-40B4-BE49-F238E27FC236}">
              <a16:creationId xmlns:a16="http://schemas.microsoft.com/office/drawing/2014/main" id="{0DFC83D2-5F24-4280-8550-158D3F33E4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7" name="Text Box 36">
          <a:extLst>
            <a:ext uri="{FF2B5EF4-FFF2-40B4-BE49-F238E27FC236}">
              <a16:creationId xmlns:a16="http://schemas.microsoft.com/office/drawing/2014/main" id="{CCC49D93-AA84-4A97-A852-EDD1E8C089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8" name="Text Box 37">
          <a:extLst>
            <a:ext uri="{FF2B5EF4-FFF2-40B4-BE49-F238E27FC236}">
              <a16:creationId xmlns:a16="http://schemas.microsoft.com/office/drawing/2014/main" id="{7547395E-68DA-43F9-B584-17C2274D8A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79" name="Text Box 38">
          <a:extLst>
            <a:ext uri="{FF2B5EF4-FFF2-40B4-BE49-F238E27FC236}">
              <a16:creationId xmlns:a16="http://schemas.microsoft.com/office/drawing/2014/main" id="{F2EC1702-0CA5-47BC-9F1C-487E7A0F08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0" name="Text Box 39">
          <a:extLst>
            <a:ext uri="{FF2B5EF4-FFF2-40B4-BE49-F238E27FC236}">
              <a16:creationId xmlns:a16="http://schemas.microsoft.com/office/drawing/2014/main" id="{2F20E4E2-0AFE-4D34-9EC5-0706E6C4EE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1" name="Text Box 40">
          <a:extLst>
            <a:ext uri="{FF2B5EF4-FFF2-40B4-BE49-F238E27FC236}">
              <a16:creationId xmlns:a16="http://schemas.microsoft.com/office/drawing/2014/main" id="{AAACA299-9FDC-44C4-9437-46BA90F327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2" name="Text Box 41">
          <a:extLst>
            <a:ext uri="{FF2B5EF4-FFF2-40B4-BE49-F238E27FC236}">
              <a16:creationId xmlns:a16="http://schemas.microsoft.com/office/drawing/2014/main" id="{EBB236F8-C42A-49C5-B40A-4A76C69D78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3" name="Text Box 42">
          <a:extLst>
            <a:ext uri="{FF2B5EF4-FFF2-40B4-BE49-F238E27FC236}">
              <a16:creationId xmlns:a16="http://schemas.microsoft.com/office/drawing/2014/main" id="{5B8BCE4E-5224-40FC-B21D-8CC90B889EF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4" name="Text Box 43">
          <a:extLst>
            <a:ext uri="{FF2B5EF4-FFF2-40B4-BE49-F238E27FC236}">
              <a16:creationId xmlns:a16="http://schemas.microsoft.com/office/drawing/2014/main" id="{42F78762-3FCC-44D0-8550-8986143581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5" name="Text Box 44">
          <a:extLst>
            <a:ext uri="{FF2B5EF4-FFF2-40B4-BE49-F238E27FC236}">
              <a16:creationId xmlns:a16="http://schemas.microsoft.com/office/drawing/2014/main" id="{56DF348D-D9CB-4DA2-8225-24147D0524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6" name="Text Box 45">
          <a:extLst>
            <a:ext uri="{FF2B5EF4-FFF2-40B4-BE49-F238E27FC236}">
              <a16:creationId xmlns:a16="http://schemas.microsoft.com/office/drawing/2014/main" id="{9AC47C6E-E9CD-404B-B3E1-128EA93F80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7" name="Text Box 46">
          <a:extLst>
            <a:ext uri="{FF2B5EF4-FFF2-40B4-BE49-F238E27FC236}">
              <a16:creationId xmlns:a16="http://schemas.microsoft.com/office/drawing/2014/main" id="{B561A1A4-9A75-4485-924D-7CCD601A06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8" name="Text Box 47">
          <a:extLst>
            <a:ext uri="{FF2B5EF4-FFF2-40B4-BE49-F238E27FC236}">
              <a16:creationId xmlns:a16="http://schemas.microsoft.com/office/drawing/2014/main" id="{609AFCA4-D468-44FE-BEF1-97072C83936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89" name="Text Box 49">
          <a:extLst>
            <a:ext uri="{FF2B5EF4-FFF2-40B4-BE49-F238E27FC236}">
              <a16:creationId xmlns:a16="http://schemas.microsoft.com/office/drawing/2014/main" id="{58F95F03-ABFC-4D9E-901E-A8FD9A46AF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0" name="Text Box 50">
          <a:extLst>
            <a:ext uri="{FF2B5EF4-FFF2-40B4-BE49-F238E27FC236}">
              <a16:creationId xmlns:a16="http://schemas.microsoft.com/office/drawing/2014/main" id="{0AF374D6-DB22-4700-992B-5AFD5EAF8A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1" name="Text Box 51">
          <a:extLst>
            <a:ext uri="{FF2B5EF4-FFF2-40B4-BE49-F238E27FC236}">
              <a16:creationId xmlns:a16="http://schemas.microsoft.com/office/drawing/2014/main" id="{8EC92B6C-9AE4-4B31-87C0-6FA26237FF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2" name="Text Box 52">
          <a:extLst>
            <a:ext uri="{FF2B5EF4-FFF2-40B4-BE49-F238E27FC236}">
              <a16:creationId xmlns:a16="http://schemas.microsoft.com/office/drawing/2014/main" id="{04607E04-9AB7-4D6E-BF59-39452D6AEA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3" name="Text Box 53">
          <a:extLst>
            <a:ext uri="{FF2B5EF4-FFF2-40B4-BE49-F238E27FC236}">
              <a16:creationId xmlns:a16="http://schemas.microsoft.com/office/drawing/2014/main" id="{542ACB26-8A82-455B-9576-74EA10FAC3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4" name="Text Box 54">
          <a:extLst>
            <a:ext uri="{FF2B5EF4-FFF2-40B4-BE49-F238E27FC236}">
              <a16:creationId xmlns:a16="http://schemas.microsoft.com/office/drawing/2014/main" id="{6D41E7F7-B6A1-472E-9637-69194462D16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5" name="Text Box 55">
          <a:extLst>
            <a:ext uri="{FF2B5EF4-FFF2-40B4-BE49-F238E27FC236}">
              <a16:creationId xmlns:a16="http://schemas.microsoft.com/office/drawing/2014/main" id="{D3C0811A-C2E7-44DB-8118-94BA5FE259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6" name="Text Box 56">
          <a:extLst>
            <a:ext uri="{FF2B5EF4-FFF2-40B4-BE49-F238E27FC236}">
              <a16:creationId xmlns:a16="http://schemas.microsoft.com/office/drawing/2014/main" id="{FEC737B3-16C5-4D68-8F13-A743659C02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7" name="Text Box 57">
          <a:extLst>
            <a:ext uri="{FF2B5EF4-FFF2-40B4-BE49-F238E27FC236}">
              <a16:creationId xmlns:a16="http://schemas.microsoft.com/office/drawing/2014/main" id="{87D15D40-DFDD-4557-94BA-1405D0E9A6D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8" name="Text Box 58">
          <a:extLst>
            <a:ext uri="{FF2B5EF4-FFF2-40B4-BE49-F238E27FC236}">
              <a16:creationId xmlns:a16="http://schemas.microsoft.com/office/drawing/2014/main" id="{537AB501-0474-4903-A0CA-74D9B51821E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399" name="Text Box 59">
          <a:extLst>
            <a:ext uri="{FF2B5EF4-FFF2-40B4-BE49-F238E27FC236}">
              <a16:creationId xmlns:a16="http://schemas.microsoft.com/office/drawing/2014/main" id="{D8463F36-378D-4D11-A68E-9BFFA8ACC6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0" name="Text Box 60">
          <a:extLst>
            <a:ext uri="{FF2B5EF4-FFF2-40B4-BE49-F238E27FC236}">
              <a16:creationId xmlns:a16="http://schemas.microsoft.com/office/drawing/2014/main" id="{D5888133-0884-4D62-80E0-E5167AF3A3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1" name="Text Box 61">
          <a:extLst>
            <a:ext uri="{FF2B5EF4-FFF2-40B4-BE49-F238E27FC236}">
              <a16:creationId xmlns:a16="http://schemas.microsoft.com/office/drawing/2014/main" id="{7C5D7EC6-87B9-412D-93A8-CCF4AB5C1C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2" name="Text Box 62">
          <a:extLst>
            <a:ext uri="{FF2B5EF4-FFF2-40B4-BE49-F238E27FC236}">
              <a16:creationId xmlns:a16="http://schemas.microsoft.com/office/drawing/2014/main" id="{C9A87C2B-0B02-430D-B1E9-B2AA23DB0CD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3" name="Text Box 63">
          <a:extLst>
            <a:ext uri="{FF2B5EF4-FFF2-40B4-BE49-F238E27FC236}">
              <a16:creationId xmlns:a16="http://schemas.microsoft.com/office/drawing/2014/main" id="{4EB9A642-AE18-4EDB-8A9E-21997D0889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4" name="Text Box 64">
          <a:extLst>
            <a:ext uri="{FF2B5EF4-FFF2-40B4-BE49-F238E27FC236}">
              <a16:creationId xmlns:a16="http://schemas.microsoft.com/office/drawing/2014/main" id="{83AC3146-6C7E-493F-8A55-8420D213F00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5" name="Text Box 65">
          <a:extLst>
            <a:ext uri="{FF2B5EF4-FFF2-40B4-BE49-F238E27FC236}">
              <a16:creationId xmlns:a16="http://schemas.microsoft.com/office/drawing/2014/main" id="{A94F121A-B056-42E0-8F54-B6EA1B20FC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6" name="Text Box 66">
          <a:extLst>
            <a:ext uri="{FF2B5EF4-FFF2-40B4-BE49-F238E27FC236}">
              <a16:creationId xmlns:a16="http://schemas.microsoft.com/office/drawing/2014/main" id="{DBEE59AE-F224-42F6-BB6D-FC9F8994BD8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7" name="Text Box 67">
          <a:extLst>
            <a:ext uri="{FF2B5EF4-FFF2-40B4-BE49-F238E27FC236}">
              <a16:creationId xmlns:a16="http://schemas.microsoft.com/office/drawing/2014/main" id="{0CFB009E-1A0F-4CA8-B81E-DF191F000A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8" name="Text Box 68">
          <a:extLst>
            <a:ext uri="{FF2B5EF4-FFF2-40B4-BE49-F238E27FC236}">
              <a16:creationId xmlns:a16="http://schemas.microsoft.com/office/drawing/2014/main" id="{6A6C0873-94B1-42D9-872A-26B75C76C0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09" name="Text Box 69">
          <a:extLst>
            <a:ext uri="{FF2B5EF4-FFF2-40B4-BE49-F238E27FC236}">
              <a16:creationId xmlns:a16="http://schemas.microsoft.com/office/drawing/2014/main" id="{CF6BAF22-ACB9-423C-81AB-AFE4DDA364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0" name="Text Box 70">
          <a:extLst>
            <a:ext uri="{FF2B5EF4-FFF2-40B4-BE49-F238E27FC236}">
              <a16:creationId xmlns:a16="http://schemas.microsoft.com/office/drawing/2014/main" id="{8A1CA5CE-040C-41F0-81C0-6119359326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1" name="Text Box 71">
          <a:extLst>
            <a:ext uri="{FF2B5EF4-FFF2-40B4-BE49-F238E27FC236}">
              <a16:creationId xmlns:a16="http://schemas.microsoft.com/office/drawing/2014/main" id="{01080998-C0AB-40E9-A079-F973D1DB26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2" name="Text Box 72">
          <a:extLst>
            <a:ext uri="{FF2B5EF4-FFF2-40B4-BE49-F238E27FC236}">
              <a16:creationId xmlns:a16="http://schemas.microsoft.com/office/drawing/2014/main" id="{7A037461-41F2-4D10-BC11-EAAFF2F569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3" name="Text Box 73">
          <a:extLst>
            <a:ext uri="{FF2B5EF4-FFF2-40B4-BE49-F238E27FC236}">
              <a16:creationId xmlns:a16="http://schemas.microsoft.com/office/drawing/2014/main" id="{4DEE3F12-D8D7-4D35-B9D1-30389F729A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4" name="Text Box 74">
          <a:extLst>
            <a:ext uri="{FF2B5EF4-FFF2-40B4-BE49-F238E27FC236}">
              <a16:creationId xmlns:a16="http://schemas.microsoft.com/office/drawing/2014/main" id="{38E152AC-7A8F-4CEF-89C7-CEB593C619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5" name="Text Box 75">
          <a:extLst>
            <a:ext uri="{FF2B5EF4-FFF2-40B4-BE49-F238E27FC236}">
              <a16:creationId xmlns:a16="http://schemas.microsoft.com/office/drawing/2014/main" id="{7835AF07-32E5-41CE-8130-53037AB6CE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6" name="Text Box 76">
          <a:extLst>
            <a:ext uri="{FF2B5EF4-FFF2-40B4-BE49-F238E27FC236}">
              <a16:creationId xmlns:a16="http://schemas.microsoft.com/office/drawing/2014/main" id="{FB699FB7-F369-4E35-B32B-5F02369E36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7" name="Text Box 77">
          <a:extLst>
            <a:ext uri="{FF2B5EF4-FFF2-40B4-BE49-F238E27FC236}">
              <a16:creationId xmlns:a16="http://schemas.microsoft.com/office/drawing/2014/main" id="{23A14D0C-CC84-412F-A928-B2EB85B2A4B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8" name="Text Box 78">
          <a:extLst>
            <a:ext uri="{FF2B5EF4-FFF2-40B4-BE49-F238E27FC236}">
              <a16:creationId xmlns:a16="http://schemas.microsoft.com/office/drawing/2014/main" id="{CF633B4C-A6E0-492F-8CE1-9B50450557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19" name="Text Box 79">
          <a:extLst>
            <a:ext uri="{FF2B5EF4-FFF2-40B4-BE49-F238E27FC236}">
              <a16:creationId xmlns:a16="http://schemas.microsoft.com/office/drawing/2014/main" id="{1CE02B09-D6E0-4A1B-A413-2D4D9BC13D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0" name="Text Box 80">
          <a:extLst>
            <a:ext uri="{FF2B5EF4-FFF2-40B4-BE49-F238E27FC236}">
              <a16:creationId xmlns:a16="http://schemas.microsoft.com/office/drawing/2014/main" id="{A0CC12AB-8321-4E5E-AD87-072CA238CB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1" name="Text Box 81">
          <a:extLst>
            <a:ext uri="{FF2B5EF4-FFF2-40B4-BE49-F238E27FC236}">
              <a16:creationId xmlns:a16="http://schemas.microsoft.com/office/drawing/2014/main" id="{9ECC1B8C-4712-4ABB-957D-30C9B308A7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2" name="Text Box 82">
          <a:extLst>
            <a:ext uri="{FF2B5EF4-FFF2-40B4-BE49-F238E27FC236}">
              <a16:creationId xmlns:a16="http://schemas.microsoft.com/office/drawing/2014/main" id="{D2C64491-6F5F-40F8-A3D7-3B5CC088750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3" name="Text Box 83">
          <a:extLst>
            <a:ext uri="{FF2B5EF4-FFF2-40B4-BE49-F238E27FC236}">
              <a16:creationId xmlns:a16="http://schemas.microsoft.com/office/drawing/2014/main" id="{90C958B0-86E8-4F80-84D4-CBB4DF0FCA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4" name="Text Box 84">
          <a:extLst>
            <a:ext uri="{FF2B5EF4-FFF2-40B4-BE49-F238E27FC236}">
              <a16:creationId xmlns:a16="http://schemas.microsoft.com/office/drawing/2014/main" id="{12395396-BDCE-4D1E-AFD4-C44D79958E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5" name="Text Box 85">
          <a:extLst>
            <a:ext uri="{FF2B5EF4-FFF2-40B4-BE49-F238E27FC236}">
              <a16:creationId xmlns:a16="http://schemas.microsoft.com/office/drawing/2014/main" id="{D8065D79-5BEE-47FA-A3BD-CAEE1CABD7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6" name="Text Box 86">
          <a:extLst>
            <a:ext uri="{FF2B5EF4-FFF2-40B4-BE49-F238E27FC236}">
              <a16:creationId xmlns:a16="http://schemas.microsoft.com/office/drawing/2014/main" id="{53DB14F7-5709-4FE7-BD2A-57EFD00AAD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7" name="Text Box 87">
          <a:extLst>
            <a:ext uri="{FF2B5EF4-FFF2-40B4-BE49-F238E27FC236}">
              <a16:creationId xmlns:a16="http://schemas.microsoft.com/office/drawing/2014/main" id="{7A13D2B4-7F6E-4B99-83C7-3A4B691669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8" name="Text Box 88">
          <a:extLst>
            <a:ext uri="{FF2B5EF4-FFF2-40B4-BE49-F238E27FC236}">
              <a16:creationId xmlns:a16="http://schemas.microsoft.com/office/drawing/2014/main" id="{CE1618A5-8F04-4A23-B2EF-94F1ED3C61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29" name="Text Box 89">
          <a:extLst>
            <a:ext uri="{FF2B5EF4-FFF2-40B4-BE49-F238E27FC236}">
              <a16:creationId xmlns:a16="http://schemas.microsoft.com/office/drawing/2014/main" id="{7A45AE30-30B5-4B7E-A1F8-A82FCDA79F4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0" name="Text Box 90">
          <a:extLst>
            <a:ext uri="{FF2B5EF4-FFF2-40B4-BE49-F238E27FC236}">
              <a16:creationId xmlns:a16="http://schemas.microsoft.com/office/drawing/2014/main" id="{0BD00F7A-971C-4304-B908-E57A926079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1" name="Text Box 91">
          <a:extLst>
            <a:ext uri="{FF2B5EF4-FFF2-40B4-BE49-F238E27FC236}">
              <a16:creationId xmlns:a16="http://schemas.microsoft.com/office/drawing/2014/main" id="{1F547F5E-A874-4372-A0DD-4ACBBECCD0B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2" name="Text Box 92">
          <a:extLst>
            <a:ext uri="{FF2B5EF4-FFF2-40B4-BE49-F238E27FC236}">
              <a16:creationId xmlns:a16="http://schemas.microsoft.com/office/drawing/2014/main" id="{984EF5B8-3B8C-4DDF-B4F1-A9C6196D83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3" name="Text Box 26">
          <a:extLst>
            <a:ext uri="{FF2B5EF4-FFF2-40B4-BE49-F238E27FC236}">
              <a16:creationId xmlns:a16="http://schemas.microsoft.com/office/drawing/2014/main" id="{81444C8A-9553-47AF-BD90-BBDE6DEDF7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4" name="Text Box 27">
          <a:extLst>
            <a:ext uri="{FF2B5EF4-FFF2-40B4-BE49-F238E27FC236}">
              <a16:creationId xmlns:a16="http://schemas.microsoft.com/office/drawing/2014/main" id="{91693FE2-DB74-4D62-ABAF-127DB30B74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5" name="Text Box 28">
          <a:extLst>
            <a:ext uri="{FF2B5EF4-FFF2-40B4-BE49-F238E27FC236}">
              <a16:creationId xmlns:a16="http://schemas.microsoft.com/office/drawing/2014/main" id="{CAC9AF21-AD99-4C67-8F19-189AAA4A13A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6" name="Text Box 29">
          <a:extLst>
            <a:ext uri="{FF2B5EF4-FFF2-40B4-BE49-F238E27FC236}">
              <a16:creationId xmlns:a16="http://schemas.microsoft.com/office/drawing/2014/main" id="{86B03CD9-37C5-422A-A269-C278F7931C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7" name="Text Box 30">
          <a:extLst>
            <a:ext uri="{FF2B5EF4-FFF2-40B4-BE49-F238E27FC236}">
              <a16:creationId xmlns:a16="http://schemas.microsoft.com/office/drawing/2014/main" id="{6B5461E0-D918-4187-9A97-8781123D81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8" name="Text Box 31">
          <a:extLst>
            <a:ext uri="{FF2B5EF4-FFF2-40B4-BE49-F238E27FC236}">
              <a16:creationId xmlns:a16="http://schemas.microsoft.com/office/drawing/2014/main" id="{1A9C51AA-875C-4DE1-B0E5-02128236B3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39" name="Text Box 32">
          <a:extLst>
            <a:ext uri="{FF2B5EF4-FFF2-40B4-BE49-F238E27FC236}">
              <a16:creationId xmlns:a16="http://schemas.microsoft.com/office/drawing/2014/main" id="{73C5B836-6AF5-449C-8098-C3DE4D77E6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0" name="Text Box 33">
          <a:extLst>
            <a:ext uri="{FF2B5EF4-FFF2-40B4-BE49-F238E27FC236}">
              <a16:creationId xmlns:a16="http://schemas.microsoft.com/office/drawing/2014/main" id="{75DE7451-B8C0-44A9-AB36-6687D8147A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1" name="Text Box 34">
          <a:extLst>
            <a:ext uri="{FF2B5EF4-FFF2-40B4-BE49-F238E27FC236}">
              <a16:creationId xmlns:a16="http://schemas.microsoft.com/office/drawing/2014/main" id="{33C6A3AF-D8EB-4B9E-B12A-694E9C4695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2" name="Text Box 35">
          <a:extLst>
            <a:ext uri="{FF2B5EF4-FFF2-40B4-BE49-F238E27FC236}">
              <a16:creationId xmlns:a16="http://schemas.microsoft.com/office/drawing/2014/main" id="{6F061725-C938-47F7-BE35-A95AB1ED6A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3" name="Text Box 36">
          <a:extLst>
            <a:ext uri="{FF2B5EF4-FFF2-40B4-BE49-F238E27FC236}">
              <a16:creationId xmlns:a16="http://schemas.microsoft.com/office/drawing/2014/main" id="{43907236-5E54-466E-872F-0D3BDBD635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4" name="Text Box 37">
          <a:extLst>
            <a:ext uri="{FF2B5EF4-FFF2-40B4-BE49-F238E27FC236}">
              <a16:creationId xmlns:a16="http://schemas.microsoft.com/office/drawing/2014/main" id="{66AAE98B-13C8-4D26-86CC-0410286B563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5" name="Text Box 38">
          <a:extLst>
            <a:ext uri="{FF2B5EF4-FFF2-40B4-BE49-F238E27FC236}">
              <a16:creationId xmlns:a16="http://schemas.microsoft.com/office/drawing/2014/main" id="{B2C5C168-773D-4E5C-AF50-85FAB23C08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6" name="Text Box 39">
          <a:extLst>
            <a:ext uri="{FF2B5EF4-FFF2-40B4-BE49-F238E27FC236}">
              <a16:creationId xmlns:a16="http://schemas.microsoft.com/office/drawing/2014/main" id="{AD2DCD21-BA14-4A11-9427-69F23372FBB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7" name="Text Box 40">
          <a:extLst>
            <a:ext uri="{FF2B5EF4-FFF2-40B4-BE49-F238E27FC236}">
              <a16:creationId xmlns:a16="http://schemas.microsoft.com/office/drawing/2014/main" id="{408CD032-18A2-4A8D-8422-7C3174CFD33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8" name="Text Box 41">
          <a:extLst>
            <a:ext uri="{FF2B5EF4-FFF2-40B4-BE49-F238E27FC236}">
              <a16:creationId xmlns:a16="http://schemas.microsoft.com/office/drawing/2014/main" id="{292AD5DA-106D-4B21-84DF-BEA638DAC4F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49" name="Text Box 42">
          <a:extLst>
            <a:ext uri="{FF2B5EF4-FFF2-40B4-BE49-F238E27FC236}">
              <a16:creationId xmlns:a16="http://schemas.microsoft.com/office/drawing/2014/main" id="{8640E9A0-D4B3-4FB1-A924-1703C687F7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0" name="Text Box 43">
          <a:extLst>
            <a:ext uri="{FF2B5EF4-FFF2-40B4-BE49-F238E27FC236}">
              <a16:creationId xmlns:a16="http://schemas.microsoft.com/office/drawing/2014/main" id="{631EFAF2-8FB0-48C7-B875-BF6CF51011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1" name="Text Box 44">
          <a:extLst>
            <a:ext uri="{FF2B5EF4-FFF2-40B4-BE49-F238E27FC236}">
              <a16:creationId xmlns:a16="http://schemas.microsoft.com/office/drawing/2014/main" id="{CCA08F9A-F3D4-4EBF-93D0-BF88CB56570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2" name="Text Box 45">
          <a:extLst>
            <a:ext uri="{FF2B5EF4-FFF2-40B4-BE49-F238E27FC236}">
              <a16:creationId xmlns:a16="http://schemas.microsoft.com/office/drawing/2014/main" id="{47A8C131-2BC5-4583-9196-AA052CBFB8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3" name="Text Box 46">
          <a:extLst>
            <a:ext uri="{FF2B5EF4-FFF2-40B4-BE49-F238E27FC236}">
              <a16:creationId xmlns:a16="http://schemas.microsoft.com/office/drawing/2014/main" id="{736B2EEC-C307-49DB-BE3F-A03ADFF591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4" name="Text Box 47">
          <a:extLst>
            <a:ext uri="{FF2B5EF4-FFF2-40B4-BE49-F238E27FC236}">
              <a16:creationId xmlns:a16="http://schemas.microsoft.com/office/drawing/2014/main" id="{86BC7C57-AA22-48E1-8B73-BC6DDA21F41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5" name="Text Box 49">
          <a:extLst>
            <a:ext uri="{FF2B5EF4-FFF2-40B4-BE49-F238E27FC236}">
              <a16:creationId xmlns:a16="http://schemas.microsoft.com/office/drawing/2014/main" id="{B89EC073-3EE0-4315-819E-38CCADD28F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6" name="Text Box 50">
          <a:extLst>
            <a:ext uri="{FF2B5EF4-FFF2-40B4-BE49-F238E27FC236}">
              <a16:creationId xmlns:a16="http://schemas.microsoft.com/office/drawing/2014/main" id="{7E2D68F1-DBF4-4516-B9E7-09777B42C95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7" name="Text Box 51">
          <a:extLst>
            <a:ext uri="{FF2B5EF4-FFF2-40B4-BE49-F238E27FC236}">
              <a16:creationId xmlns:a16="http://schemas.microsoft.com/office/drawing/2014/main" id="{8BCD07A3-837B-4A0C-9CE0-38E4D5E33EC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8" name="Text Box 52">
          <a:extLst>
            <a:ext uri="{FF2B5EF4-FFF2-40B4-BE49-F238E27FC236}">
              <a16:creationId xmlns:a16="http://schemas.microsoft.com/office/drawing/2014/main" id="{901CD561-05D3-479E-BEC4-D115FD9D480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59" name="Text Box 53">
          <a:extLst>
            <a:ext uri="{FF2B5EF4-FFF2-40B4-BE49-F238E27FC236}">
              <a16:creationId xmlns:a16="http://schemas.microsoft.com/office/drawing/2014/main" id="{2B36B004-5D9F-47B1-B2EA-67C1794273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0" name="Text Box 54">
          <a:extLst>
            <a:ext uri="{FF2B5EF4-FFF2-40B4-BE49-F238E27FC236}">
              <a16:creationId xmlns:a16="http://schemas.microsoft.com/office/drawing/2014/main" id="{1778E5D8-ACD5-4574-B10E-7DD967C57B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1" name="Text Box 55">
          <a:extLst>
            <a:ext uri="{FF2B5EF4-FFF2-40B4-BE49-F238E27FC236}">
              <a16:creationId xmlns:a16="http://schemas.microsoft.com/office/drawing/2014/main" id="{689E4D1B-A747-4406-A913-D737DB49287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2" name="Text Box 56">
          <a:extLst>
            <a:ext uri="{FF2B5EF4-FFF2-40B4-BE49-F238E27FC236}">
              <a16:creationId xmlns:a16="http://schemas.microsoft.com/office/drawing/2014/main" id="{AA7DC2D0-80C9-45B5-99C1-A1F080BBB58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3" name="Text Box 57">
          <a:extLst>
            <a:ext uri="{FF2B5EF4-FFF2-40B4-BE49-F238E27FC236}">
              <a16:creationId xmlns:a16="http://schemas.microsoft.com/office/drawing/2014/main" id="{6EB585A9-4219-4C9C-90D9-5E439CF19AE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4" name="Text Box 58">
          <a:extLst>
            <a:ext uri="{FF2B5EF4-FFF2-40B4-BE49-F238E27FC236}">
              <a16:creationId xmlns:a16="http://schemas.microsoft.com/office/drawing/2014/main" id="{D44D2D4C-61B3-4647-A5AA-F4CFBE8CC0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5" name="Text Box 59">
          <a:extLst>
            <a:ext uri="{FF2B5EF4-FFF2-40B4-BE49-F238E27FC236}">
              <a16:creationId xmlns:a16="http://schemas.microsoft.com/office/drawing/2014/main" id="{AFDEC2EB-0D67-4168-BAC0-705CCD17AA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6" name="Text Box 60">
          <a:extLst>
            <a:ext uri="{FF2B5EF4-FFF2-40B4-BE49-F238E27FC236}">
              <a16:creationId xmlns:a16="http://schemas.microsoft.com/office/drawing/2014/main" id="{C1AE68F5-2363-499E-801D-A913103D77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7" name="Text Box 61">
          <a:extLst>
            <a:ext uri="{FF2B5EF4-FFF2-40B4-BE49-F238E27FC236}">
              <a16:creationId xmlns:a16="http://schemas.microsoft.com/office/drawing/2014/main" id="{646B6050-919E-4DCE-B2B7-2BA21EE99C1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8" name="Text Box 62">
          <a:extLst>
            <a:ext uri="{FF2B5EF4-FFF2-40B4-BE49-F238E27FC236}">
              <a16:creationId xmlns:a16="http://schemas.microsoft.com/office/drawing/2014/main" id="{2ADFEB78-ED00-4634-B4CE-31E13C9B85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69" name="Text Box 63">
          <a:extLst>
            <a:ext uri="{FF2B5EF4-FFF2-40B4-BE49-F238E27FC236}">
              <a16:creationId xmlns:a16="http://schemas.microsoft.com/office/drawing/2014/main" id="{78033EC2-183E-4D9E-B5B7-01BA5813FFD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0" name="Text Box 64">
          <a:extLst>
            <a:ext uri="{FF2B5EF4-FFF2-40B4-BE49-F238E27FC236}">
              <a16:creationId xmlns:a16="http://schemas.microsoft.com/office/drawing/2014/main" id="{723EE2D4-8C98-4C5A-9A7A-8981998D85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1" name="Text Box 65">
          <a:extLst>
            <a:ext uri="{FF2B5EF4-FFF2-40B4-BE49-F238E27FC236}">
              <a16:creationId xmlns:a16="http://schemas.microsoft.com/office/drawing/2014/main" id="{29E4A6DE-1B20-4360-BCAE-1911C5AD7DB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2" name="Text Box 66">
          <a:extLst>
            <a:ext uri="{FF2B5EF4-FFF2-40B4-BE49-F238E27FC236}">
              <a16:creationId xmlns:a16="http://schemas.microsoft.com/office/drawing/2014/main" id="{8595F67D-086D-4F80-9544-293E3B8026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3" name="Text Box 67">
          <a:extLst>
            <a:ext uri="{FF2B5EF4-FFF2-40B4-BE49-F238E27FC236}">
              <a16:creationId xmlns:a16="http://schemas.microsoft.com/office/drawing/2014/main" id="{B9934B48-38B5-46BC-A543-8E402BEF380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4" name="Text Box 68">
          <a:extLst>
            <a:ext uri="{FF2B5EF4-FFF2-40B4-BE49-F238E27FC236}">
              <a16:creationId xmlns:a16="http://schemas.microsoft.com/office/drawing/2014/main" id="{977E0634-C0F3-4A15-AD1D-3B28C556C5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5" name="Text Box 69">
          <a:extLst>
            <a:ext uri="{FF2B5EF4-FFF2-40B4-BE49-F238E27FC236}">
              <a16:creationId xmlns:a16="http://schemas.microsoft.com/office/drawing/2014/main" id="{473B6AB2-B80F-4851-A2EF-C30BE3319A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6" name="Text Box 70">
          <a:extLst>
            <a:ext uri="{FF2B5EF4-FFF2-40B4-BE49-F238E27FC236}">
              <a16:creationId xmlns:a16="http://schemas.microsoft.com/office/drawing/2014/main" id="{03D98955-A805-4742-9650-C0D4EA438E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7" name="Text Box 71">
          <a:extLst>
            <a:ext uri="{FF2B5EF4-FFF2-40B4-BE49-F238E27FC236}">
              <a16:creationId xmlns:a16="http://schemas.microsoft.com/office/drawing/2014/main" id="{1A6CC6FE-AB66-4B3B-A32A-9D41D02CFCA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8" name="Text Box 72">
          <a:extLst>
            <a:ext uri="{FF2B5EF4-FFF2-40B4-BE49-F238E27FC236}">
              <a16:creationId xmlns:a16="http://schemas.microsoft.com/office/drawing/2014/main" id="{395F7E8E-0579-4376-AD56-75A4432308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79" name="Text Box 73">
          <a:extLst>
            <a:ext uri="{FF2B5EF4-FFF2-40B4-BE49-F238E27FC236}">
              <a16:creationId xmlns:a16="http://schemas.microsoft.com/office/drawing/2014/main" id="{F350FB5A-8E75-4654-BF4F-A5C084EDD2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0" name="Text Box 74">
          <a:extLst>
            <a:ext uri="{FF2B5EF4-FFF2-40B4-BE49-F238E27FC236}">
              <a16:creationId xmlns:a16="http://schemas.microsoft.com/office/drawing/2014/main" id="{258D8CFC-CAC2-4498-9C93-577735689B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1" name="Text Box 75">
          <a:extLst>
            <a:ext uri="{FF2B5EF4-FFF2-40B4-BE49-F238E27FC236}">
              <a16:creationId xmlns:a16="http://schemas.microsoft.com/office/drawing/2014/main" id="{086DF9D8-0B65-4A37-9C90-FC0AD0B826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2" name="Text Box 76">
          <a:extLst>
            <a:ext uri="{FF2B5EF4-FFF2-40B4-BE49-F238E27FC236}">
              <a16:creationId xmlns:a16="http://schemas.microsoft.com/office/drawing/2014/main" id="{1993C555-87C2-49AB-9395-A0C518DCDE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3" name="Text Box 77">
          <a:extLst>
            <a:ext uri="{FF2B5EF4-FFF2-40B4-BE49-F238E27FC236}">
              <a16:creationId xmlns:a16="http://schemas.microsoft.com/office/drawing/2014/main" id="{CC430F45-FAD2-4DAC-957B-35343060A0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4" name="Text Box 78">
          <a:extLst>
            <a:ext uri="{FF2B5EF4-FFF2-40B4-BE49-F238E27FC236}">
              <a16:creationId xmlns:a16="http://schemas.microsoft.com/office/drawing/2014/main" id="{3805393D-117D-4A1D-AEB3-5E0566D897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5" name="Text Box 79">
          <a:extLst>
            <a:ext uri="{FF2B5EF4-FFF2-40B4-BE49-F238E27FC236}">
              <a16:creationId xmlns:a16="http://schemas.microsoft.com/office/drawing/2014/main" id="{FE6F21D1-6EC9-44CB-BE01-F63F64EFD0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6" name="Text Box 80">
          <a:extLst>
            <a:ext uri="{FF2B5EF4-FFF2-40B4-BE49-F238E27FC236}">
              <a16:creationId xmlns:a16="http://schemas.microsoft.com/office/drawing/2014/main" id="{274102E0-22F4-49B5-9919-1CB477D10B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7" name="Text Box 81">
          <a:extLst>
            <a:ext uri="{FF2B5EF4-FFF2-40B4-BE49-F238E27FC236}">
              <a16:creationId xmlns:a16="http://schemas.microsoft.com/office/drawing/2014/main" id="{E01F7A67-4994-4503-80FE-74ED0D1BCF5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8" name="Text Box 82">
          <a:extLst>
            <a:ext uri="{FF2B5EF4-FFF2-40B4-BE49-F238E27FC236}">
              <a16:creationId xmlns:a16="http://schemas.microsoft.com/office/drawing/2014/main" id="{8C21368D-D047-47A2-B5BD-78BC13E394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89" name="Text Box 83">
          <a:extLst>
            <a:ext uri="{FF2B5EF4-FFF2-40B4-BE49-F238E27FC236}">
              <a16:creationId xmlns:a16="http://schemas.microsoft.com/office/drawing/2014/main" id="{089A754C-EDC1-49DD-8AEA-0A546B49801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0" name="Text Box 84">
          <a:extLst>
            <a:ext uri="{FF2B5EF4-FFF2-40B4-BE49-F238E27FC236}">
              <a16:creationId xmlns:a16="http://schemas.microsoft.com/office/drawing/2014/main" id="{8335FFB5-72F1-4493-BA77-AA0AD6C022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1" name="Text Box 85">
          <a:extLst>
            <a:ext uri="{FF2B5EF4-FFF2-40B4-BE49-F238E27FC236}">
              <a16:creationId xmlns:a16="http://schemas.microsoft.com/office/drawing/2014/main" id="{E5139225-7305-4BDC-A3F4-F76E9460C6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2" name="Text Box 86">
          <a:extLst>
            <a:ext uri="{FF2B5EF4-FFF2-40B4-BE49-F238E27FC236}">
              <a16:creationId xmlns:a16="http://schemas.microsoft.com/office/drawing/2014/main" id="{F954A31E-567A-4BCC-9C9E-72DD752CE6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3" name="Text Box 87">
          <a:extLst>
            <a:ext uri="{FF2B5EF4-FFF2-40B4-BE49-F238E27FC236}">
              <a16:creationId xmlns:a16="http://schemas.microsoft.com/office/drawing/2014/main" id="{50EF878C-5A44-4252-B8DF-A17937D12A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4" name="Text Box 88">
          <a:extLst>
            <a:ext uri="{FF2B5EF4-FFF2-40B4-BE49-F238E27FC236}">
              <a16:creationId xmlns:a16="http://schemas.microsoft.com/office/drawing/2014/main" id="{1BD0A400-4E55-4F12-AB38-972CF72A607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5" name="Text Box 89">
          <a:extLst>
            <a:ext uri="{FF2B5EF4-FFF2-40B4-BE49-F238E27FC236}">
              <a16:creationId xmlns:a16="http://schemas.microsoft.com/office/drawing/2014/main" id="{3BF7F8E1-B17B-4527-8ABB-48052145EF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6" name="Text Box 90">
          <a:extLst>
            <a:ext uri="{FF2B5EF4-FFF2-40B4-BE49-F238E27FC236}">
              <a16:creationId xmlns:a16="http://schemas.microsoft.com/office/drawing/2014/main" id="{B716F5CD-0555-40D8-B743-028C909E218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7" name="Text Box 91">
          <a:extLst>
            <a:ext uri="{FF2B5EF4-FFF2-40B4-BE49-F238E27FC236}">
              <a16:creationId xmlns:a16="http://schemas.microsoft.com/office/drawing/2014/main" id="{2104DE2C-B2F3-402C-9378-41E3682F55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8" name="Text Box 92">
          <a:extLst>
            <a:ext uri="{FF2B5EF4-FFF2-40B4-BE49-F238E27FC236}">
              <a16:creationId xmlns:a16="http://schemas.microsoft.com/office/drawing/2014/main" id="{A73E1106-29C2-44D9-BB4B-FF034B9B67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499" name="Text Box 26">
          <a:extLst>
            <a:ext uri="{FF2B5EF4-FFF2-40B4-BE49-F238E27FC236}">
              <a16:creationId xmlns:a16="http://schemas.microsoft.com/office/drawing/2014/main" id="{06EB547A-1CEA-4248-A2DB-D30D903A3B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0" name="Text Box 27">
          <a:extLst>
            <a:ext uri="{FF2B5EF4-FFF2-40B4-BE49-F238E27FC236}">
              <a16:creationId xmlns:a16="http://schemas.microsoft.com/office/drawing/2014/main" id="{89665E7C-7133-4107-9328-A8366BF3A3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1" name="Text Box 28">
          <a:extLst>
            <a:ext uri="{FF2B5EF4-FFF2-40B4-BE49-F238E27FC236}">
              <a16:creationId xmlns:a16="http://schemas.microsoft.com/office/drawing/2014/main" id="{4B621841-268E-4AA6-B534-E06DB696CC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2" name="Text Box 29">
          <a:extLst>
            <a:ext uri="{FF2B5EF4-FFF2-40B4-BE49-F238E27FC236}">
              <a16:creationId xmlns:a16="http://schemas.microsoft.com/office/drawing/2014/main" id="{02FC401B-99DA-4CB6-A637-2C23CEF6BE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3" name="Text Box 30">
          <a:extLst>
            <a:ext uri="{FF2B5EF4-FFF2-40B4-BE49-F238E27FC236}">
              <a16:creationId xmlns:a16="http://schemas.microsoft.com/office/drawing/2014/main" id="{29624203-BE3D-4006-A470-BABDA3E44B0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4" name="Text Box 31">
          <a:extLst>
            <a:ext uri="{FF2B5EF4-FFF2-40B4-BE49-F238E27FC236}">
              <a16:creationId xmlns:a16="http://schemas.microsoft.com/office/drawing/2014/main" id="{E9257031-43A5-441D-8802-3DE46BC7E7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5" name="Text Box 32">
          <a:extLst>
            <a:ext uri="{FF2B5EF4-FFF2-40B4-BE49-F238E27FC236}">
              <a16:creationId xmlns:a16="http://schemas.microsoft.com/office/drawing/2014/main" id="{8C290F26-2FCE-4337-881F-1766471EEE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6" name="Text Box 33">
          <a:extLst>
            <a:ext uri="{FF2B5EF4-FFF2-40B4-BE49-F238E27FC236}">
              <a16:creationId xmlns:a16="http://schemas.microsoft.com/office/drawing/2014/main" id="{2F62EDCB-7677-40A0-9774-E37B70F31C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7" name="Text Box 34">
          <a:extLst>
            <a:ext uri="{FF2B5EF4-FFF2-40B4-BE49-F238E27FC236}">
              <a16:creationId xmlns:a16="http://schemas.microsoft.com/office/drawing/2014/main" id="{BF895EE4-51A0-4DE3-9634-643433E10BD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8" name="Text Box 35">
          <a:extLst>
            <a:ext uri="{FF2B5EF4-FFF2-40B4-BE49-F238E27FC236}">
              <a16:creationId xmlns:a16="http://schemas.microsoft.com/office/drawing/2014/main" id="{B3E7A6EC-5D5B-475A-B9F4-FB6195CF4FE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09" name="Text Box 36">
          <a:extLst>
            <a:ext uri="{FF2B5EF4-FFF2-40B4-BE49-F238E27FC236}">
              <a16:creationId xmlns:a16="http://schemas.microsoft.com/office/drawing/2014/main" id="{53408DBC-C78C-48DB-B625-6FAF7B286C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0" name="Text Box 37">
          <a:extLst>
            <a:ext uri="{FF2B5EF4-FFF2-40B4-BE49-F238E27FC236}">
              <a16:creationId xmlns:a16="http://schemas.microsoft.com/office/drawing/2014/main" id="{26DE17F1-8E6C-4EB3-92D2-90856A70F00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1" name="Text Box 38">
          <a:extLst>
            <a:ext uri="{FF2B5EF4-FFF2-40B4-BE49-F238E27FC236}">
              <a16:creationId xmlns:a16="http://schemas.microsoft.com/office/drawing/2014/main" id="{4A0C1283-1C0F-487F-AA8D-AA586AC6AB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2" name="Text Box 39">
          <a:extLst>
            <a:ext uri="{FF2B5EF4-FFF2-40B4-BE49-F238E27FC236}">
              <a16:creationId xmlns:a16="http://schemas.microsoft.com/office/drawing/2014/main" id="{B66E8BEC-A164-4C6D-BF7A-55A9EE1703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3" name="Text Box 40">
          <a:extLst>
            <a:ext uri="{FF2B5EF4-FFF2-40B4-BE49-F238E27FC236}">
              <a16:creationId xmlns:a16="http://schemas.microsoft.com/office/drawing/2014/main" id="{93611657-7347-477B-9959-F2EB09ABE4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4" name="Text Box 41">
          <a:extLst>
            <a:ext uri="{FF2B5EF4-FFF2-40B4-BE49-F238E27FC236}">
              <a16:creationId xmlns:a16="http://schemas.microsoft.com/office/drawing/2014/main" id="{D924AE86-018A-4981-AA22-AAC06CF89E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5" name="Text Box 42">
          <a:extLst>
            <a:ext uri="{FF2B5EF4-FFF2-40B4-BE49-F238E27FC236}">
              <a16:creationId xmlns:a16="http://schemas.microsoft.com/office/drawing/2014/main" id="{CCB97651-A6CE-4857-9EEF-39DC7A2443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6" name="Text Box 43">
          <a:extLst>
            <a:ext uri="{FF2B5EF4-FFF2-40B4-BE49-F238E27FC236}">
              <a16:creationId xmlns:a16="http://schemas.microsoft.com/office/drawing/2014/main" id="{A817C9C6-DD5A-43DD-B4DB-E6259385FB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7" name="Text Box 44">
          <a:extLst>
            <a:ext uri="{FF2B5EF4-FFF2-40B4-BE49-F238E27FC236}">
              <a16:creationId xmlns:a16="http://schemas.microsoft.com/office/drawing/2014/main" id="{B92AB767-AFD0-469C-82FE-B8AEFD56F5D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8" name="Text Box 45">
          <a:extLst>
            <a:ext uri="{FF2B5EF4-FFF2-40B4-BE49-F238E27FC236}">
              <a16:creationId xmlns:a16="http://schemas.microsoft.com/office/drawing/2014/main" id="{D4B5AB4A-A696-471D-BEE6-0FF0FE868C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19" name="Text Box 46">
          <a:extLst>
            <a:ext uri="{FF2B5EF4-FFF2-40B4-BE49-F238E27FC236}">
              <a16:creationId xmlns:a16="http://schemas.microsoft.com/office/drawing/2014/main" id="{8307CC2A-92A7-4625-A38B-B5D7728581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0" name="Text Box 47">
          <a:extLst>
            <a:ext uri="{FF2B5EF4-FFF2-40B4-BE49-F238E27FC236}">
              <a16:creationId xmlns:a16="http://schemas.microsoft.com/office/drawing/2014/main" id="{B794F475-F9BE-4993-9065-2F2A5B8D1D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1" name="Text Box 49">
          <a:extLst>
            <a:ext uri="{FF2B5EF4-FFF2-40B4-BE49-F238E27FC236}">
              <a16:creationId xmlns:a16="http://schemas.microsoft.com/office/drawing/2014/main" id="{1E1B5AAB-98DC-491C-BC10-7ED0D2C785A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2" name="Text Box 50">
          <a:extLst>
            <a:ext uri="{FF2B5EF4-FFF2-40B4-BE49-F238E27FC236}">
              <a16:creationId xmlns:a16="http://schemas.microsoft.com/office/drawing/2014/main" id="{58A6FA4A-EBC6-4FD1-BA15-C607F701CF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3" name="Text Box 51">
          <a:extLst>
            <a:ext uri="{FF2B5EF4-FFF2-40B4-BE49-F238E27FC236}">
              <a16:creationId xmlns:a16="http://schemas.microsoft.com/office/drawing/2014/main" id="{BC930455-EEBD-4372-AEC3-80233E8CB7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4" name="Text Box 52">
          <a:extLst>
            <a:ext uri="{FF2B5EF4-FFF2-40B4-BE49-F238E27FC236}">
              <a16:creationId xmlns:a16="http://schemas.microsoft.com/office/drawing/2014/main" id="{7999927B-3039-44DD-8622-75D1173F99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5" name="Text Box 53">
          <a:extLst>
            <a:ext uri="{FF2B5EF4-FFF2-40B4-BE49-F238E27FC236}">
              <a16:creationId xmlns:a16="http://schemas.microsoft.com/office/drawing/2014/main" id="{052957FA-AF9D-42B7-A58C-F137463F1D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6" name="Text Box 54">
          <a:extLst>
            <a:ext uri="{FF2B5EF4-FFF2-40B4-BE49-F238E27FC236}">
              <a16:creationId xmlns:a16="http://schemas.microsoft.com/office/drawing/2014/main" id="{E3F557BA-9592-4194-88D3-91BA8D2B31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7" name="Text Box 55">
          <a:extLst>
            <a:ext uri="{FF2B5EF4-FFF2-40B4-BE49-F238E27FC236}">
              <a16:creationId xmlns:a16="http://schemas.microsoft.com/office/drawing/2014/main" id="{A83D7A99-FC18-470F-ADCC-25F1026F475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8" name="Text Box 56">
          <a:extLst>
            <a:ext uri="{FF2B5EF4-FFF2-40B4-BE49-F238E27FC236}">
              <a16:creationId xmlns:a16="http://schemas.microsoft.com/office/drawing/2014/main" id="{9FFE908A-17B5-4268-ACFF-F46C46808D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29" name="Text Box 57">
          <a:extLst>
            <a:ext uri="{FF2B5EF4-FFF2-40B4-BE49-F238E27FC236}">
              <a16:creationId xmlns:a16="http://schemas.microsoft.com/office/drawing/2014/main" id="{EE41D499-8D62-43D2-81C7-F69E98C6859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0" name="Text Box 60">
          <a:extLst>
            <a:ext uri="{FF2B5EF4-FFF2-40B4-BE49-F238E27FC236}">
              <a16:creationId xmlns:a16="http://schemas.microsoft.com/office/drawing/2014/main" id="{5ABEA1F4-EF89-4AA4-892F-57ECD0063E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1" name="Text Box 61">
          <a:extLst>
            <a:ext uri="{FF2B5EF4-FFF2-40B4-BE49-F238E27FC236}">
              <a16:creationId xmlns:a16="http://schemas.microsoft.com/office/drawing/2014/main" id="{AEB358E6-8DDC-40F6-B7AC-FA27526E8EB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2" name="Text Box 62">
          <a:extLst>
            <a:ext uri="{FF2B5EF4-FFF2-40B4-BE49-F238E27FC236}">
              <a16:creationId xmlns:a16="http://schemas.microsoft.com/office/drawing/2014/main" id="{A04466C0-2EF6-4273-8407-C77F2D3C4E1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3" name="Text Box 63">
          <a:extLst>
            <a:ext uri="{FF2B5EF4-FFF2-40B4-BE49-F238E27FC236}">
              <a16:creationId xmlns:a16="http://schemas.microsoft.com/office/drawing/2014/main" id="{EC4A816D-8C1C-4940-B4CA-4048C7593D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4" name="Text Box 64">
          <a:extLst>
            <a:ext uri="{FF2B5EF4-FFF2-40B4-BE49-F238E27FC236}">
              <a16:creationId xmlns:a16="http://schemas.microsoft.com/office/drawing/2014/main" id="{53ECC054-6F8D-4C0B-A7DC-748FA2A9BD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5" name="Text Box 65">
          <a:extLst>
            <a:ext uri="{FF2B5EF4-FFF2-40B4-BE49-F238E27FC236}">
              <a16:creationId xmlns:a16="http://schemas.microsoft.com/office/drawing/2014/main" id="{5504A01E-E5B0-46B4-B825-2F00DB1CCE9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6" name="Text Box 66">
          <a:extLst>
            <a:ext uri="{FF2B5EF4-FFF2-40B4-BE49-F238E27FC236}">
              <a16:creationId xmlns:a16="http://schemas.microsoft.com/office/drawing/2014/main" id="{5929D3F0-286E-4D73-9718-0C95F910D8C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7" name="Text Box 67">
          <a:extLst>
            <a:ext uri="{FF2B5EF4-FFF2-40B4-BE49-F238E27FC236}">
              <a16:creationId xmlns:a16="http://schemas.microsoft.com/office/drawing/2014/main" id="{A706AFB6-711A-4E04-B6A6-8DCC9C5ACC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8" name="Text Box 68">
          <a:extLst>
            <a:ext uri="{FF2B5EF4-FFF2-40B4-BE49-F238E27FC236}">
              <a16:creationId xmlns:a16="http://schemas.microsoft.com/office/drawing/2014/main" id="{00172F11-DFF4-4E7F-B7A6-A14857504A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39" name="Text Box 69">
          <a:extLst>
            <a:ext uri="{FF2B5EF4-FFF2-40B4-BE49-F238E27FC236}">
              <a16:creationId xmlns:a16="http://schemas.microsoft.com/office/drawing/2014/main" id="{62A97818-1FDE-43C3-81D0-B5407C1B93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0" name="Text Box 70">
          <a:extLst>
            <a:ext uri="{FF2B5EF4-FFF2-40B4-BE49-F238E27FC236}">
              <a16:creationId xmlns:a16="http://schemas.microsoft.com/office/drawing/2014/main" id="{C6B1A186-8509-4BD5-B4CF-25C391C68F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1" name="Text Box 71">
          <a:extLst>
            <a:ext uri="{FF2B5EF4-FFF2-40B4-BE49-F238E27FC236}">
              <a16:creationId xmlns:a16="http://schemas.microsoft.com/office/drawing/2014/main" id="{FD5EC3DA-682A-4874-BBD7-35BF15645B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2" name="Text Box 72">
          <a:extLst>
            <a:ext uri="{FF2B5EF4-FFF2-40B4-BE49-F238E27FC236}">
              <a16:creationId xmlns:a16="http://schemas.microsoft.com/office/drawing/2014/main" id="{F2D136A2-8897-4897-918C-9447D8E575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3" name="Text Box 73">
          <a:extLst>
            <a:ext uri="{FF2B5EF4-FFF2-40B4-BE49-F238E27FC236}">
              <a16:creationId xmlns:a16="http://schemas.microsoft.com/office/drawing/2014/main" id="{B2DF1E3E-E62E-4894-BACA-BFD5090955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4" name="Text Box 74">
          <a:extLst>
            <a:ext uri="{FF2B5EF4-FFF2-40B4-BE49-F238E27FC236}">
              <a16:creationId xmlns:a16="http://schemas.microsoft.com/office/drawing/2014/main" id="{EB8C84B1-142A-401E-A0E4-8A97491728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5" name="Text Box 75">
          <a:extLst>
            <a:ext uri="{FF2B5EF4-FFF2-40B4-BE49-F238E27FC236}">
              <a16:creationId xmlns:a16="http://schemas.microsoft.com/office/drawing/2014/main" id="{A9530C46-A7A5-4033-AA69-61F907A69A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6" name="Text Box 76">
          <a:extLst>
            <a:ext uri="{FF2B5EF4-FFF2-40B4-BE49-F238E27FC236}">
              <a16:creationId xmlns:a16="http://schemas.microsoft.com/office/drawing/2014/main" id="{A343DE47-B92D-4DB6-8DD4-D76B420E28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7" name="Text Box 77">
          <a:extLst>
            <a:ext uri="{FF2B5EF4-FFF2-40B4-BE49-F238E27FC236}">
              <a16:creationId xmlns:a16="http://schemas.microsoft.com/office/drawing/2014/main" id="{C42ABC02-9923-4014-BE61-8E625E14D4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8" name="Text Box 78">
          <a:extLst>
            <a:ext uri="{FF2B5EF4-FFF2-40B4-BE49-F238E27FC236}">
              <a16:creationId xmlns:a16="http://schemas.microsoft.com/office/drawing/2014/main" id="{2E7A9274-ECC3-4F30-B2C9-8BF7F80E9D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49" name="Text Box 79">
          <a:extLst>
            <a:ext uri="{FF2B5EF4-FFF2-40B4-BE49-F238E27FC236}">
              <a16:creationId xmlns:a16="http://schemas.microsoft.com/office/drawing/2014/main" id="{E02A651E-E85C-4A15-97D9-3979FCDBAFA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0" name="Text Box 80">
          <a:extLst>
            <a:ext uri="{FF2B5EF4-FFF2-40B4-BE49-F238E27FC236}">
              <a16:creationId xmlns:a16="http://schemas.microsoft.com/office/drawing/2014/main" id="{8EA1E3A8-594A-43C1-A40D-2F38DBD97A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1" name="Text Box 81">
          <a:extLst>
            <a:ext uri="{FF2B5EF4-FFF2-40B4-BE49-F238E27FC236}">
              <a16:creationId xmlns:a16="http://schemas.microsoft.com/office/drawing/2014/main" id="{D7DCAFBA-516D-4C57-AE07-CA2730171F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2" name="Text Box 82">
          <a:extLst>
            <a:ext uri="{FF2B5EF4-FFF2-40B4-BE49-F238E27FC236}">
              <a16:creationId xmlns:a16="http://schemas.microsoft.com/office/drawing/2014/main" id="{390E900A-3593-4E89-B30A-5830183EDC7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3" name="Text Box 83">
          <a:extLst>
            <a:ext uri="{FF2B5EF4-FFF2-40B4-BE49-F238E27FC236}">
              <a16:creationId xmlns:a16="http://schemas.microsoft.com/office/drawing/2014/main" id="{F9C52DFC-4DAA-4E5E-B40A-EE540FAC0A6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4" name="Text Box 84">
          <a:extLst>
            <a:ext uri="{FF2B5EF4-FFF2-40B4-BE49-F238E27FC236}">
              <a16:creationId xmlns:a16="http://schemas.microsoft.com/office/drawing/2014/main" id="{3085031A-BC03-42F8-9264-31102F69015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5" name="Text Box 85">
          <a:extLst>
            <a:ext uri="{FF2B5EF4-FFF2-40B4-BE49-F238E27FC236}">
              <a16:creationId xmlns:a16="http://schemas.microsoft.com/office/drawing/2014/main" id="{E8E8CA8B-4163-479A-9341-89D0B21FCA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6" name="Text Box 86">
          <a:extLst>
            <a:ext uri="{FF2B5EF4-FFF2-40B4-BE49-F238E27FC236}">
              <a16:creationId xmlns:a16="http://schemas.microsoft.com/office/drawing/2014/main" id="{36885039-270B-47B4-9490-EA97E03EB20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7" name="Text Box 87">
          <a:extLst>
            <a:ext uri="{FF2B5EF4-FFF2-40B4-BE49-F238E27FC236}">
              <a16:creationId xmlns:a16="http://schemas.microsoft.com/office/drawing/2014/main" id="{3D007069-34D3-4572-A721-5B2F166AA8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8" name="Text Box 88">
          <a:extLst>
            <a:ext uri="{FF2B5EF4-FFF2-40B4-BE49-F238E27FC236}">
              <a16:creationId xmlns:a16="http://schemas.microsoft.com/office/drawing/2014/main" id="{7ACD33D9-B09D-4456-9330-163D201873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59" name="Text Box 89">
          <a:extLst>
            <a:ext uri="{FF2B5EF4-FFF2-40B4-BE49-F238E27FC236}">
              <a16:creationId xmlns:a16="http://schemas.microsoft.com/office/drawing/2014/main" id="{F278CB80-B884-4670-972D-8316712874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0" name="Text Box 90">
          <a:extLst>
            <a:ext uri="{FF2B5EF4-FFF2-40B4-BE49-F238E27FC236}">
              <a16:creationId xmlns:a16="http://schemas.microsoft.com/office/drawing/2014/main" id="{4F200660-C37A-4CD9-9F49-CBB6396647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1" name="Text Box 91">
          <a:extLst>
            <a:ext uri="{FF2B5EF4-FFF2-40B4-BE49-F238E27FC236}">
              <a16:creationId xmlns:a16="http://schemas.microsoft.com/office/drawing/2014/main" id="{D86F65EF-3EB5-42C7-9BD4-FB48D5733D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2" name="Text Box 92">
          <a:extLst>
            <a:ext uri="{FF2B5EF4-FFF2-40B4-BE49-F238E27FC236}">
              <a16:creationId xmlns:a16="http://schemas.microsoft.com/office/drawing/2014/main" id="{467CAC49-2110-441E-9AEA-77B44FA8D6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3" name="Text Box 26">
          <a:extLst>
            <a:ext uri="{FF2B5EF4-FFF2-40B4-BE49-F238E27FC236}">
              <a16:creationId xmlns:a16="http://schemas.microsoft.com/office/drawing/2014/main" id="{A0AEF690-0ADF-4524-99D0-17DF98F4E11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4" name="Text Box 27">
          <a:extLst>
            <a:ext uri="{FF2B5EF4-FFF2-40B4-BE49-F238E27FC236}">
              <a16:creationId xmlns:a16="http://schemas.microsoft.com/office/drawing/2014/main" id="{EFF46540-5798-4A3C-A529-81D959310C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5" name="Text Box 28">
          <a:extLst>
            <a:ext uri="{FF2B5EF4-FFF2-40B4-BE49-F238E27FC236}">
              <a16:creationId xmlns:a16="http://schemas.microsoft.com/office/drawing/2014/main" id="{659247DE-4DC2-4ED2-B04C-28BC88A3694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6" name="Text Box 29">
          <a:extLst>
            <a:ext uri="{FF2B5EF4-FFF2-40B4-BE49-F238E27FC236}">
              <a16:creationId xmlns:a16="http://schemas.microsoft.com/office/drawing/2014/main" id="{2EC84576-5E11-4133-A618-41A6CE749D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7" name="Text Box 30">
          <a:extLst>
            <a:ext uri="{FF2B5EF4-FFF2-40B4-BE49-F238E27FC236}">
              <a16:creationId xmlns:a16="http://schemas.microsoft.com/office/drawing/2014/main" id="{2BE18B62-AEFF-43F1-A859-02ADA3DECAA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8" name="Text Box 31">
          <a:extLst>
            <a:ext uri="{FF2B5EF4-FFF2-40B4-BE49-F238E27FC236}">
              <a16:creationId xmlns:a16="http://schemas.microsoft.com/office/drawing/2014/main" id="{EADF6624-9160-4CE0-881A-EB22D3E90E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69" name="Text Box 32">
          <a:extLst>
            <a:ext uri="{FF2B5EF4-FFF2-40B4-BE49-F238E27FC236}">
              <a16:creationId xmlns:a16="http://schemas.microsoft.com/office/drawing/2014/main" id="{F8729841-2DA5-4513-94D4-C5A26AEE6B1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0" name="Text Box 33">
          <a:extLst>
            <a:ext uri="{FF2B5EF4-FFF2-40B4-BE49-F238E27FC236}">
              <a16:creationId xmlns:a16="http://schemas.microsoft.com/office/drawing/2014/main" id="{3A70A812-0C2C-49D2-B072-9C920D2FDC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1" name="Text Box 34">
          <a:extLst>
            <a:ext uri="{FF2B5EF4-FFF2-40B4-BE49-F238E27FC236}">
              <a16:creationId xmlns:a16="http://schemas.microsoft.com/office/drawing/2014/main" id="{25B44FAA-00CA-442A-B295-61FC78FC7C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2" name="Text Box 35">
          <a:extLst>
            <a:ext uri="{FF2B5EF4-FFF2-40B4-BE49-F238E27FC236}">
              <a16:creationId xmlns:a16="http://schemas.microsoft.com/office/drawing/2014/main" id="{E039D7D8-7CEB-46D8-A419-3D3DFAA870B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3" name="Text Box 36">
          <a:extLst>
            <a:ext uri="{FF2B5EF4-FFF2-40B4-BE49-F238E27FC236}">
              <a16:creationId xmlns:a16="http://schemas.microsoft.com/office/drawing/2014/main" id="{894E28F7-CC1D-4AA6-81D9-C95BB6AFD8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4" name="Text Box 37">
          <a:extLst>
            <a:ext uri="{FF2B5EF4-FFF2-40B4-BE49-F238E27FC236}">
              <a16:creationId xmlns:a16="http://schemas.microsoft.com/office/drawing/2014/main" id="{5E47300D-1F8C-4DF9-BD94-6DF9B93E23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5" name="Text Box 38">
          <a:extLst>
            <a:ext uri="{FF2B5EF4-FFF2-40B4-BE49-F238E27FC236}">
              <a16:creationId xmlns:a16="http://schemas.microsoft.com/office/drawing/2014/main" id="{BA090859-70EB-40B7-95CB-77EF79BCF8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6" name="Text Box 39">
          <a:extLst>
            <a:ext uri="{FF2B5EF4-FFF2-40B4-BE49-F238E27FC236}">
              <a16:creationId xmlns:a16="http://schemas.microsoft.com/office/drawing/2014/main" id="{9C71EB3D-7AE3-40A3-A982-B5C4B8EC36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7" name="Text Box 40">
          <a:extLst>
            <a:ext uri="{FF2B5EF4-FFF2-40B4-BE49-F238E27FC236}">
              <a16:creationId xmlns:a16="http://schemas.microsoft.com/office/drawing/2014/main" id="{7B57BF2A-D37E-4048-AE71-D49CF9DA81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8" name="Text Box 41">
          <a:extLst>
            <a:ext uri="{FF2B5EF4-FFF2-40B4-BE49-F238E27FC236}">
              <a16:creationId xmlns:a16="http://schemas.microsoft.com/office/drawing/2014/main" id="{1799D538-F274-46D5-8169-5CFB9B40F2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79" name="Text Box 42">
          <a:extLst>
            <a:ext uri="{FF2B5EF4-FFF2-40B4-BE49-F238E27FC236}">
              <a16:creationId xmlns:a16="http://schemas.microsoft.com/office/drawing/2014/main" id="{E414516B-4C20-4DA7-AD19-21EB12627F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0" name="Text Box 43">
          <a:extLst>
            <a:ext uri="{FF2B5EF4-FFF2-40B4-BE49-F238E27FC236}">
              <a16:creationId xmlns:a16="http://schemas.microsoft.com/office/drawing/2014/main" id="{48A34B17-E8A1-4905-81BE-44A883CE853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1" name="Text Box 44">
          <a:extLst>
            <a:ext uri="{FF2B5EF4-FFF2-40B4-BE49-F238E27FC236}">
              <a16:creationId xmlns:a16="http://schemas.microsoft.com/office/drawing/2014/main" id="{A2C179DD-C1EB-48F9-AAA9-8DC6CF1FF2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2" name="Text Box 45">
          <a:extLst>
            <a:ext uri="{FF2B5EF4-FFF2-40B4-BE49-F238E27FC236}">
              <a16:creationId xmlns:a16="http://schemas.microsoft.com/office/drawing/2014/main" id="{CA7FB01F-3DCF-4434-9D8C-737A88F3E1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3" name="Text Box 46">
          <a:extLst>
            <a:ext uri="{FF2B5EF4-FFF2-40B4-BE49-F238E27FC236}">
              <a16:creationId xmlns:a16="http://schemas.microsoft.com/office/drawing/2014/main" id="{7E38FF1C-9B7E-46E3-87B4-7253CE92A2C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4" name="Text Box 47">
          <a:extLst>
            <a:ext uri="{FF2B5EF4-FFF2-40B4-BE49-F238E27FC236}">
              <a16:creationId xmlns:a16="http://schemas.microsoft.com/office/drawing/2014/main" id="{E6C64541-2D2E-41EF-8C3D-8D11A7796C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5" name="Text Box 49">
          <a:extLst>
            <a:ext uri="{FF2B5EF4-FFF2-40B4-BE49-F238E27FC236}">
              <a16:creationId xmlns:a16="http://schemas.microsoft.com/office/drawing/2014/main" id="{FC425280-C805-41D2-8662-061810EF54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6" name="Text Box 50">
          <a:extLst>
            <a:ext uri="{FF2B5EF4-FFF2-40B4-BE49-F238E27FC236}">
              <a16:creationId xmlns:a16="http://schemas.microsoft.com/office/drawing/2014/main" id="{3EB92C02-3C59-46E9-A2FE-A0149E044D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7" name="Text Box 51">
          <a:extLst>
            <a:ext uri="{FF2B5EF4-FFF2-40B4-BE49-F238E27FC236}">
              <a16:creationId xmlns:a16="http://schemas.microsoft.com/office/drawing/2014/main" id="{17F66F17-C0E9-4881-BB26-7CDDDB90716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8" name="Text Box 52">
          <a:extLst>
            <a:ext uri="{FF2B5EF4-FFF2-40B4-BE49-F238E27FC236}">
              <a16:creationId xmlns:a16="http://schemas.microsoft.com/office/drawing/2014/main" id="{625CD25C-8BA8-411B-B2FD-1BB51150E48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89" name="Text Box 53">
          <a:extLst>
            <a:ext uri="{FF2B5EF4-FFF2-40B4-BE49-F238E27FC236}">
              <a16:creationId xmlns:a16="http://schemas.microsoft.com/office/drawing/2014/main" id="{D1E2DB92-E5CE-4D18-B5DC-05C6B0FFEB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0" name="Text Box 54">
          <a:extLst>
            <a:ext uri="{FF2B5EF4-FFF2-40B4-BE49-F238E27FC236}">
              <a16:creationId xmlns:a16="http://schemas.microsoft.com/office/drawing/2014/main" id="{629DA880-C32D-451D-B555-001E3B3473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1" name="Text Box 55">
          <a:extLst>
            <a:ext uri="{FF2B5EF4-FFF2-40B4-BE49-F238E27FC236}">
              <a16:creationId xmlns:a16="http://schemas.microsoft.com/office/drawing/2014/main" id="{DE214DB6-A869-4379-9A64-EDB64BB5A5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2" name="Text Box 56">
          <a:extLst>
            <a:ext uri="{FF2B5EF4-FFF2-40B4-BE49-F238E27FC236}">
              <a16:creationId xmlns:a16="http://schemas.microsoft.com/office/drawing/2014/main" id="{6AEEDF38-036A-4529-9960-D9509245E1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3" name="Text Box 57">
          <a:extLst>
            <a:ext uri="{FF2B5EF4-FFF2-40B4-BE49-F238E27FC236}">
              <a16:creationId xmlns:a16="http://schemas.microsoft.com/office/drawing/2014/main" id="{AE1C5BD6-4F49-4489-9DB2-E2422AEA53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4" name="Text Box 58">
          <a:extLst>
            <a:ext uri="{FF2B5EF4-FFF2-40B4-BE49-F238E27FC236}">
              <a16:creationId xmlns:a16="http://schemas.microsoft.com/office/drawing/2014/main" id="{3527E573-3986-402B-9128-0CFBB59C52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5" name="Text Box 59">
          <a:extLst>
            <a:ext uri="{FF2B5EF4-FFF2-40B4-BE49-F238E27FC236}">
              <a16:creationId xmlns:a16="http://schemas.microsoft.com/office/drawing/2014/main" id="{05A8F158-7D13-4BA3-887E-E1664627419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6" name="Text Box 60">
          <a:extLst>
            <a:ext uri="{FF2B5EF4-FFF2-40B4-BE49-F238E27FC236}">
              <a16:creationId xmlns:a16="http://schemas.microsoft.com/office/drawing/2014/main" id="{E617A432-88EE-4FA9-8A58-9C4A0FC547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7" name="Text Box 61">
          <a:extLst>
            <a:ext uri="{FF2B5EF4-FFF2-40B4-BE49-F238E27FC236}">
              <a16:creationId xmlns:a16="http://schemas.microsoft.com/office/drawing/2014/main" id="{88B7A984-8ABE-47C2-A456-877CDCE62C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8" name="Text Box 62">
          <a:extLst>
            <a:ext uri="{FF2B5EF4-FFF2-40B4-BE49-F238E27FC236}">
              <a16:creationId xmlns:a16="http://schemas.microsoft.com/office/drawing/2014/main" id="{71FA837E-6EB0-4431-A1A1-EF26F6C924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599" name="Text Box 63">
          <a:extLst>
            <a:ext uri="{FF2B5EF4-FFF2-40B4-BE49-F238E27FC236}">
              <a16:creationId xmlns:a16="http://schemas.microsoft.com/office/drawing/2014/main" id="{B373690A-270C-4CE3-98AC-EE93436E96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0" name="Text Box 64">
          <a:extLst>
            <a:ext uri="{FF2B5EF4-FFF2-40B4-BE49-F238E27FC236}">
              <a16:creationId xmlns:a16="http://schemas.microsoft.com/office/drawing/2014/main" id="{0475C349-6042-4E49-ABDB-BF923FCC311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1" name="Text Box 65">
          <a:extLst>
            <a:ext uri="{FF2B5EF4-FFF2-40B4-BE49-F238E27FC236}">
              <a16:creationId xmlns:a16="http://schemas.microsoft.com/office/drawing/2014/main" id="{1D9E3227-4341-4602-AC6C-F131E6E99E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2" name="Text Box 66">
          <a:extLst>
            <a:ext uri="{FF2B5EF4-FFF2-40B4-BE49-F238E27FC236}">
              <a16:creationId xmlns:a16="http://schemas.microsoft.com/office/drawing/2014/main" id="{DF8F8842-6BA9-4465-AFDF-6AF9730E55F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3" name="Text Box 67">
          <a:extLst>
            <a:ext uri="{FF2B5EF4-FFF2-40B4-BE49-F238E27FC236}">
              <a16:creationId xmlns:a16="http://schemas.microsoft.com/office/drawing/2014/main" id="{2A83BE47-EF60-4587-8852-FC3B6938A5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4" name="Text Box 68">
          <a:extLst>
            <a:ext uri="{FF2B5EF4-FFF2-40B4-BE49-F238E27FC236}">
              <a16:creationId xmlns:a16="http://schemas.microsoft.com/office/drawing/2014/main" id="{C57BA27E-CB36-44DC-915B-7B9A5DDF05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5" name="Text Box 69">
          <a:extLst>
            <a:ext uri="{FF2B5EF4-FFF2-40B4-BE49-F238E27FC236}">
              <a16:creationId xmlns:a16="http://schemas.microsoft.com/office/drawing/2014/main" id="{20F5573A-3055-4B09-A843-972BB82FC3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6" name="Text Box 70">
          <a:extLst>
            <a:ext uri="{FF2B5EF4-FFF2-40B4-BE49-F238E27FC236}">
              <a16:creationId xmlns:a16="http://schemas.microsoft.com/office/drawing/2014/main" id="{0E616F7A-56B7-410B-8868-98B5C0207B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7" name="Text Box 71">
          <a:extLst>
            <a:ext uri="{FF2B5EF4-FFF2-40B4-BE49-F238E27FC236}">
              <a16:creationId xmlns:a16="http://schemas.microsoft.com/office/drawing/2014/main" id="{C7A9E557-F442-4186-8EB9-8A25A1D888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8" name="Text Box 72">
          <a:extLst>
            <a:ext uri="{FF2B5EF4-FFF2-40B4-BE49-F238E27FC236}">
              <a16:creationId xmlns:a16="http://schemas.microsoft.com/office/drawing/2014/main" id="{8840D6E8-1484-49EF-80BE-6688E3F01BB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09" name="Text Box 73">
          <a:extLst>
            <a:ext uri="{FF2B5EF4-FFF2-40B4-BE49-F238E27FC236}">
              <a16:creationId xmlns:a16="http://schemas.microsoft.com/office/drawing/2014/main" id="{2A782C48-DEC1-4C76-8C2B-28E9B5E7CC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0" name="Text Box 74">
          <a:extLst>
            <a:ext uri="{FF2B5EF4-FFF2-40B4-BE49-F238E27FC236}">
              <a16:creationId xmlns:a16="http://schemas.microsoft.com/office/drawing/2014/main" id="{0D3FC638-C065-49DE-B041-2D50EC4CBD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1" name="Text Box 75">
          <a:extLst>
            <a:ext uri="{FF2B5EF4-FFF2-40B4-BE49-F238E27FC236}">
              <a16:creationId xmlns:a16="http://schemas.microsoft.com/office/drawing/2014/main" id="{442951D9-1643-450C-A1B2-B32821F0B8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2" name="Text Box 76">
          <a:extLst>
            <a:ext uri="{FF2B5EF4-FFF2-40B4-BE49-F238E27FC236}">
              <a16:creationId xmlns:a16="http://schemas.microsoft.com/office/drawing/2014/main" id="{8E40E76B-9445-4D15-8D3C-0E127A5A21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3" name="Text Box 77">
          <a:extLst>
            <a:ext uri="{FF2B5EF4-FFF2-40B4-BE49-F238E27FC236}">
              <a16:creationId xmlns:a16="http://schemas.microsoft.com/office/drawing/2014/main" id="{C193FA7B-2932-4724-8F36-851D4298590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4" name="Text Box 78">
          <a:extLst>
            <a:ext uri="{FF2B5EF4-FFF2-40B4-BE49-F238E27FC236}">
              <a16:creationId xmlns:a16="http://schemas.microsoft.com/office/drawing/2014/main" id="{69D65224-73D6-401A-BBC5-27AB4220DF1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5" name="Text Box 79">
          <a:extLst>
            <a:ext uri="{FF2B5EF4-FFF2-40B4-BE49-F238E27FC236}">
              <a16:creationId xmlns:a16="http://schemas.microsoft.com/office/drawing/2014/main" id="{F96C9D6F-9AD3-4D97-8FCD-D01AEC43263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6" name="Text Box 80">
          <a:extLst>
            <a:ext uri="{FF2B5EF4-FFF2-40B4-BE49-F238E27FC236}">
              <a16:creationId xmlns:a16="http://schemas.microsoft.com/office/drawing/2014/main" id="{30928CDB-8E03-4633-8373-22CC7D7B60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7" name="Text Box 81">
          <a:extLst>
            <a:ext uri="{FF2B5EF4-FFF2-40B4-BE49-F238E27FC236}">
              <a16:creationId xmlns:a16="http://schemas.microsoft.com/office/drawing/2014/main" id="{A4AC2504-3B24-4AA7-80D7-6B74B4B574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8" name="Text Box 82">
          <a:extLst>
            <a:ext uri="{FF2B5EF4-FFF2-40B4-BE49-F238E27FC236}">
              <a16:creationId xmlns:a16="http://schemas.microsoft.com/office/drawing/2014/main" id="{4129C270-766A-484B-AE6B-BEAFB9B6CE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19" name="Text Box 83">
          <a:extLst>
            <a:ext uri="{FF2B5EF4-FFF2-40B4-BE49-F238E27FC236}">
              <a16:creationId xmlns:a16="http://schemas.microsoft.com/office/drawing/2014/main" id="{0F074EF1-344E-4A4D-B184-59637A18D9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0" name="Text Box 84">
          <a:extLst>
            <a:ext uri="{FF2B5EF4-FFF2-40B4-BE49-F238E27FC236}">
              <a16:creationId xmlns:a16="http://schemas.microsoft.com/office/drawing/2014/main" id="{27F7ADA3-C972-4FC1-9DC7-25FF338AB8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1" name="Text Box 85">
          <a:extLst>
            <a:ext uri="{FF2B5EF4-FFF2-40B4-BE49-F238E27FC236}">
              <a16:creationId xmlns:a16="http://schemas.microsoft.com/office/drawing/2014/main" id="{548ACDD6-86B7-4227-A3B9-3FB18578E66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2" name="Text Box 86">
          <a:extLst>
            <a:ext uri="{FF2B5EF4-FFF2-40B4-BE49-F238E27FC236}">
              <a16:creationId xmlns:a16="http://schemas.microsoft.com/office/drawing/2014/main" id="{ADFDB083-B8C5-45F8-8690-ABAD8AABA29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3" name="Text Box 87">
          <a:extLst>
            <a:ext uri="{FF2B5EF4-FFF2-40B4-BE49-F238E27FC236}">
              <a16:creationId xmlns:a16="http://schemas.microsoft.com/office/drawing/2014/main" id="{1B2F2C77-87DE-4E2E-9724-40622D7F2DC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4" name="Text Box 88">
          <a:extLst>
            <a:ext uri="{FF2B5EF4-FFF2-40B4-BE49-F238E27FC236}">
              <a16:creationId xmlns:a16="http://schemas.microsoft.com/office/drawing/2014/main" id="{03678E15-DF4D-4B88-A7D6-A8420F4267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5" name="Text Box 89">
          <a:extLst>
            <a:ext uri="{FF2B5EF4-FFF2-40B4-BE49-F238E27FC236}">
              <a16:creationId xmlns:a16="http://schemas.microsoft.com/office/drawing/2014/main" id="{AA0E0B40-A9C6-4594-A062-3EC1D5F06F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6" name="Text Box 90">
          <a:extLst>
            <a:ext uri="{FF2B5EF4-FFF2-40B4-BE49-F238E27FC236}">
              <a16:creationId xmlns:a16="http://schemas.microsoft.com/office/drawing/2014/main" id="{5E68136B-7376-4512-AE58-251085115FD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7" name="Text Box 91">
          <a:extLst>
            <a:ext uri="{FF2B5EF4-FFF2-40B4-BE49-F238E27FC236}">
              <a16:creationId xmlns:a16="http://schemas.microsoft.com/office/drawing/2014/main" id="{92F42CA4-9254-47C3-ACF6-13A7416CECD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8" name="Text Box 92">
          <a:extLst>
            <a:ext uri="{FF2B5EF4-FFF2-40B4-BE49-F238E27FC236}">
              <a16:creationId xmlns:a16="http://schemas.microsoft.com/office/drawing/2014/main" id="{34EC4EE6-A4F5-4FAB-AE63-939DB98DD71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29" name="Text Box 26">
          <a:extLst>
            <a:ext uri="{FF2B5EF4-FFF2-40B4-BE49-F238E27FC236}">
              <a16:creationId xmlns:a16="http://schemas.microsoft.com/office/drawing/2014/main" id="{AEA1B4AE-79A8-4942-B7EB-7D3AF964C4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0" name="Text Box 27">
          <a:extLst>
            <a:ext uri="{FF2B5EF4-FFF2-40B4-BE49-F238E27FC236}">
              <a16:creationId xmlns:a16="http://schemas.microsoft.com/office/drawing/2014/main" id="{D2FE6768-574A-4913-9B5F-7561676CA7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1" name="Text Box 28">
          <a:extLst>
            <a:ext uri="{FF2B5EF4-FFF2-40B4-BE49-F238E27FC236}">
              <a16:creationId xmlns:a16="http://schemas.microsoft.com/office/drawing/2014/main" id="{30F1E51E-74CD-4F18-BC62-21B35E3A35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2" name="Text Box 29">
          <a:extLst>
            <a:ext uri="{FF2B5EF4-FFF2-40B4-BE49-F238E27FC236}">
              <a16:creationId xmlns:a16="http://schemas.microsoft.com/office/drawing/2014/main" id="{26B3BCCF-D485-4DD2-BBE9-35CC518307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3" name="Text Box 30">
          <a:extLst>
            <a:ext uri="{FF2B5EF4-FFF2-40B4-BE49-F238E27FC236}">
              <a16:creationId xmlns:a16="http://schemas.microsoft.com/office/drawing/2014/main" id="{CD9055C3-9AC6-479F-9551-B6325BD9975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4" name="Text Box 31">
          <a:extLst>
            <a:ext uri="{FF2B5EF4-FFF2-40B4-BE49-F238E27FC236}">
              <a16:creationId xmlns:a16="http://schemas.microsoft.com/office/drawing/2014/main" id="{A94E4B1E-A8DD-47A8-9DA8-E7FB18A78E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5" name="Text Box 32">
          <a:extLst>
            <a:ext uri="{FF2B5EF4-FFF2-40B4-BE49-F238E27FC236}">
              <a16:creationId xmlns:a16="http://schemas.microsoft.com/office/drawing/2014/main" id="{DC3B1154-6427-40E2-AEC0-2D9DB7B0FE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6" name="Text Box 33">
          <a:extLst>
            <a:ext uri="{FF2B5EF4-FFF2-40B4-BE49-F238E27FC236}">
              <a16:creationId xmlns:a16="http://schemas.microsoft.com/office/drawing/2014/main" id="{F8D7B9FC-31B6-4631-95A2-C058E16E0B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7" name="Text Box 34">
          <a:extLst>
            <a:ext uri="{FF2B5EF4-FFF2-40B4-BE49-F238E27FC236}">
              <a16:creationId xmlns:a16="http://schemas.microsoft.com/office/drawing/2014/main" id="{33FBD6E2-8F4E-4B43-864F-B78B345520E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8" name="Text Box 35">
          <a:extLst>
            <a:ext uri="{FF2B5EF4-FFF2-40B4-BE49-F238E27FC236}">
              <a16:creationId xmlns:a16="http://schemas.microsoft.com/office/drawing/2014/main" id="{25835150-34DE-4887-936D-6E195804669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39" name="Text Box 36">
          <a:extLst>
            <a:ext uri="{FF2B5EF4-FFF2-40B4-BE49-F238E27FC236}">
              <a16:creationId xmlns:a16="http://schemas.microsoft.com/office/drawing/2014/main" id="{109EB836-EBAF-4E91-B9A8-E3FA9119E2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0" name="Text Box 37">
          <a:extLst>
            <a:ext uri="{FF2B5EF4-FFF2-40B4-BE49-F238E27FC236}">
              <a16:creationId xmlns:a16="http://schemas.microsoft.com/office/drawing/2014/main" id="{3F3651BD-B55F-411E-AFF2-F0B930B0B6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1" name="Text Box 38">
          <a:extLst>
            <a:ext uri="{FF2B5EF4-FFF2-40B4-BE49-F238E27FC236}">
              <a16:creationId xmlns:a16="http://schemas.microsoft.com/office/drawing/2014/main" id="{795CC127-6D88-4E41-8322-A96251C1D7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2" name="Text Box 39">
          <a:extLst>
            <a:ext uri="{FF2B5EF4-FFF2-40B4-BE49-F238E27FC236}">
              <a16:creationId xmlns:a16="http://schemas.microsoft.com/office/drawing/2014/main" id="{E01EA309-BCB5-434B-B281-8AD89880BA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3" name="Text Box 40">
          <a:extLst>
            <a:ext uri="{FF2B5EF4-FFF2-40B4-BE49-F238E27FC236}">
              <a16:creationId xmlns:a16="http://schemas.microsoft.com/office/drawing/2014/main" id="{7F3063A5-D02D-4049-AED7-3C3996D336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4" name="Text Box 41">
          <a:extLst>
            <a:ext uri="{FF2B5EF4-FFF2-40B4-BE49-F238E27FC236}">
              <a16:creationId xmlns:a16="http://schemas.microsoft.com/office/drawing/2014/main" id="{8F1FA673-D6E5-4E71-BA8A-83374388AD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5" name="Text Box 42">
          <a:extLst>
            <a:ext uri="{FF2B5EF4-FFF2-40B4-BE49-F238E27FC236}">
              <a16:creationId xmlns:a16="http://schemas.microsoft.com/office/drawing/2014/main" id="{A4FFC829-6164-421B-8A75-6904870D9F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6" name="Text Box 43">
          <a:extLst>
            <a:ext uri="{FF2B5EF4-FFF2-40B4-BE49-F238E27FC236}">
              <a16:creationId xmlns:a16="http://schemas.microsoft.com/office/drawing/2014/main" id="{3DEF8BD6-2F4E-4FA1-8178-C12FB601E3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7" name="Text Box 44">
          <a:extLst>
            <a:ext uri="{FF2B5EF4-FFF2-40B4-BE49-F238E27FC236}">
              <a16:creationId xmlns:a16="http://schemas.microsoft.com/office/drawing/2014/main" id="{2F9C9D1C-34F7-4E00-AD61-AC1806726A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8" name="Text Box 45">
          <a:extLst>
            <a:ext uri="{FF2B5EF4-FFF2-40B4-BE49-F238E27FC236}">
              <a16:creationId xmlns:a16="http://schemas.microsoft.com/office/drawing/2014/main" id="{23E862A9-6E65-4F19-A07C-9603A643740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49" name="Text Box 46">
          <a:extLst>
            <a:ext uri="{FF2B5EF4-FFF2-40B4-BE49-F238E27FC236}">
              <a16:creationId xmlns:a16="http://schemas.microsoft.com/office/drawing/2014/main" id="{F9168415-7B3D-474F-9943-FCCB8C68BF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0" name="Text Box 47">
          <a:extLst>
            <a:ext uri="{FF2B5EF4-FFF2-40B4-BE49-F238E27FC236}">
              <a16:creationId xmlns:a16="http://schemas.microsoft.com/office/drawing/2014/main" id="{E6D6097D-3DF4-424C-82A9-8C8CA45812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1" name="Text Box 49">
          <a:extLst>
            <a:ext uri="{FF2B5EF4-FFF2-40B4-BE49-F238E27FC236}">
              <a16:creationId xmlns:a16="http://schemas.microsoft.com/office/drawing/2014/main" id="{A5FD658C-5548-44AB-92A9-85DDEA4277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2" name="Text Box 50">
          <a:extLst>
            <a:ext uri="{FF2B5EF4-FFF2-40B4-BE49-F238E27FC236}">
              <a16:creationId xmlns:a16="http://schemas.microsoft.com/office/drawing/2014/main" id="{C76B90EC-DE55-44BE-9001-B39F5801BA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3" name="Text Box 51">
          <a:extLst>
            <a:ext uri="{FF2B5EF4-FFF2-40B4-BE49-F238E27FC236}">
              <a16:creationId xmlns:a16="http://schemas.microsoft.com/office/drawing/2014/main" id="{8FEC8950-1A85-4BCE-BA89-888A1BBFF6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4" name="Text Box 52">
          <a:extLst>
            <a:ext uri="{FF2B5EF4-FFF2-40B4-BE49-F238E27FC236}">
              <a16:creationId xmlns:a16="http://schemas.microsoft.com/office/drawing/2014/main" id="{85FCABFC-9AAD-45F3-8120-0EDCF7BA2E3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5" name="Text Box 53">
          <a:extLst>
            <a:ext uri="{FF2B5EF4-FFF2-40B4-BE49-F238E27FC236}">
              <a16:creationId xmlns:a16="http://schemas.microsoft.com/office/drawing/2014/main" id="{53B87C18-F9A7-4C4D-A971-A20DA3792C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6" name="Text Box 54">
          <a:extLst>
            <a:ext uri="{FF2B5EF4-FFF2-40B4-BE49-F238E27FC236}">
              <a16:creationId xmlns:a16="http://schemas.microsoft.com/office/drawing/2014/main" id="{82DE2103-A768-4746-B51B-8A3C78B56A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7" name="Text Box 55">
          <a:extLst>
            <a:ext uri="{FF2B5EF4-FFF2-40B4-BE49-F238E27FC236}">
              <a16:creationId xmlns:a16="http://schemas.microsoft.com/office/drawing/2014/main" id="{EED44CC7-CB10-4FB3-934E-0258909EAE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8" name="Text Box 56">
          <a:extLst>
            <a:ext uri="{FF2B5EF4-FFF2-40B4-BE49-F238E27FC236}">
              <a16:creationId xmlns:a16="http://schemas.microsoft.com/office/drawing/2014/main" id="{B6A7F747-C0BF-493A-8C65-398DC3C603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59" name="Text Box 57">
          <a:extLst>
            <a:ext uri="{FF2B5EF4-FFF2-40B4-BE49-F238E27FC236}">
              <a16:creationId xmlns:a16="http://schemas.microsoft.com/office/drawing/2014/main" id="{140A2F4E-7EDA-446B-9296-D20B984CE4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0" name="Text Box 58">
          <a:extLst>
            <a:ext uri="{FF2B5EF4-FFF2-40B4-BE49-F238E27FC236}">
              <a16:creationId xmlns:a16="http://schemas.microsoft.com/office/drawing/2014/main" id="{D55A274C-F62E-4E3A-ABFB-F44F0B7422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1" name="Text Box 59">
          <a:extLst>
            <a:ext uri="{FF2B5EF4-FFF2-40B4-BE49-F238E27FC236}">
              <a16:creationId xmlns:a16="http://schemas.microsoft.com/office/drawing/2014/main" id="{21A81E8E-9FB5-480E-9A36-428FC4E1E8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2" name="Text Box 60">
          <a:extLst>
            <a:ext uri="{FF2B5EF4-FFF2-40B4-BE49-F238E27FC236}">
              <a16:creationId xmlns:a16="http://schemas.microsoft.com/office/drawing/2014/main" id="{929DDC18-2D50-44A3-BA52-CCB37D32FD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3" name="Text Box 61">
          <a:extLst>
            <a:ext uri="{FF2B5EF4-FFF2-40B4-BE49-F238E27FC236}">
              <a16:creationId xmlns:a16="http://schemas.microsoft.com/office/drawing/2014/main" id="{8A946B3E-160B-4922-AA07-702743B692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4" name="Text Box 62">
          <a:extLst>
            <a:ext uri="{FF2B5EF4-FFF2-40B4-BE49-F238E27FC236}">
              <a16:creationId xmlns:a16="http://schemas.microsoft.com/office/drawing/2014/main" id="{548D0056-308C-4EBE-BB24-088CA46557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5" name="Text Box 63">
          <a:extLst>
            <a:ext uri="{FF2B5EF4-FFF2-40B4-BE49-F238E27FC236}">
              <a16:creationId xmlns:a16="http://schemas.microsoft.com/office/drawing/2014/main" id="{03AB3F60-7BF2-4B2C-9DFA-724F497F099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6" name="Text Box 64">
          <a:extLst>
            <a:ext uri="{FF2B5EF4-FFF2-40B4-BE49-F238E27FC236}">
              <a16:creationId xmlns:a16="http://schemas.microsoft.com/office/drawing/2014/main" id="{6D1E2B72-78FD-4E9E-BA90-82D082D7A82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7" name="Text Box 65">
          <a:extLst>
            <a:ext uri="{FF2B5EF4-FFF2-40B4-BE49-F238E27FC236}">
              <a16:creationId xmlns:a16="http://schemas.microsoft.com/office/drawing/2014/main" id="{909E2902-0575-465F-93D9-2378AB4EFB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8" name="Text Box 66">
          <a:extLst>
            <a:ext uri="{FF2B5EF4-FFF2-40B4-BE49-F238E27FC236}">
              <a16:creationId xmlns:a16="http://schemas.microsoft.com/office/drawing/2014/main" id="{97E289CA-16E3-4D24-BAAE-6BB7136548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69" name="Text Box 67">
          <a:extLst>
            <a:ext uri="{FF2B5EF4-FFF2-40B4-BE49-F238E27FC236}">
              <a16:creationId xmlns:a16="http://schemas.microsoft.com/office/drawing/2014/main" id="{2E36A0AF-2DD4-4B69-8F83-760CE337ED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0" name="Text Box 68">
          <a:extLst>
            <a:ext uri="{FF2B5EF4-FFF2-40B4-BE49-F238E27FC236}">
              <a16:creationId xmlns:a16="http://schemas.microsoft.com/office/drawing/2014/main" id="{C3E50B8E-98F7-4F46-8057-37190F4378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1" name="Text Box 69">
          <a:extLst>
            <a:ext uri="{FF2B5EF4-FFF2-40B4-BE49-F238E27FC236}">
              <a16:creationId xmlns:a16="http://schemas.microsoft.com/office/drawing/2014/main" id="{ACBB9829-649A-4938-8E8F-92C633934A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2" name="Text Box 70">
          <a:extLst>
            <a:ext uri="{FF2B5EF4-FFF2-40B4-BE49-F238E27FC236}">
              <a16:creationId xmlns:a16="http://schemas.microsoft.com/office/drawing/2014/main" id="{1118103E-DB53-400D-9521-A4C0795E08E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3" name="Text Box 71">
          <a:extLst>
            <a:ext uri="{FF2B5EF4-FFF2-40B4-BE49-F238E27FC236}">
              <a16:creationId xmlns:a16="http://schemas.microsoft.com/office/drawing/2014/main" id="{63264FF6-F9B2-45FE-96F3-22F455E853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4" name="Text Box 72">
          <a:extLst>
            <a:ext uri="{FF2B5EF4-FFF2-40B4-BE49-F238E27FC236}">
              <a16:creationId xmlns:a16="http://schemas.microsoft.com/office/drawing/2014/main" id="{35AA66E8-4B70-49B7-B0D1-A50908DEBE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5" name="Text Box 73">
          <a:extLst>
            <a:ext uri="{FF2B5EF4-FFF2-40B4-BE49-F238E27FC236}">
              <a16:creationId xmlns:a16="http://schemas.microsoft.com/office/drawing/2014/main" id="{6F885812-BC2A-4D46-97C9-7C09A9ECE2C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6" name="Text Box 74">
          <a:extLst>
            <a:ext uri="{FF2B5EF4-FFF2-40B4-BE49-F238E27FC236}">
              <a16:creationId xmlns:a16="http://schemas.microsoft.com/office/drawing/2014/main" id="{29431D8C-B6ED-4D70-83C8-4956057F02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7" name="Text Box 75">
          <a:extLst>
            <a:ext uri="{FF2B5EF4-FFF2-40B4-BE49-F238E27FC236}">
              <a16:creationId xmlns:a16="http://schemas.microsoft.com/office/drawing/2014/main" id="{63A55E00-36CF-4EB1-A69D-54FEA21372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8" name="Text Box 76">
          <a:extLst>
            <a:ext uri="{FF2B5EF4-FFF2-40B4-BE49-F238E27FC236}">
              <a16:creationId xmlns:a16="http://schemas.microsoft.com/office/drawing/2014/main" id="{6E147F77-F5B5-42F4-9895-79AA1C3CAA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79" name="Text Box 77">
          <a:extLst>
            <a:ext uri="{FF2B5EF4-FFF2-40B4-BE49-F238E27FC236}">
              <a16:creationId xmlns:a16="http://schemas.microsoft.com/office/drawing/2014/main" id="{4AD078E5-A57B-4076-A126-3781AEA530F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0" name="Text Box 78">
          <a:extLst>
            <a:ext uri="{FF2B5EF4-FFF2-40B4-BE49-F238E27FC236}">
              <a16:creationId xmlns:a16="http://schemas.microsoft.com/office/drawing/2014/main" id="{C2480268-9694-4DC1-9993-1B7A5B52D8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1" name="Text Box 79">
          <a:extLst>
            <a:ext uri="{FF2B5EF4-FFF2-40B4-BE49-F238E27FC236}">
              <a16:creationId xmlns:a16="http://schemas.microsoft.com/office/drawing/2014/main" id="{6667E9A9-57CA-43CD-8B22-368BEBFF3F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2" name="Text Box 80">
          <a:extLst>
            <a:ext uri="{FF2B5EF4-FFF2-40B4-BE49-F238E27FC236}">
              <a16:creationId xmlns:a16="http://schemas.microsoft.com/office/drawing/2014/main" id="{8AE4F623-16DA-4B82-B394-07036356E1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3" name="Text Box 81">
          <a:extLst>
            <a:ext uri="{FF2B5EF4-FFF2-40B4-BE49-F238E27FC236}">
              <a16:creationId xmlns:a16="http://schemas.microsoft.com/office/drawing/2014/main" id="{CDD8D8AA-A09C-4B80-8F74-74B6C47FF30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4" name="Text Box 82">
          <a:extLst>
            <a:ext uri="{FF2B5EF4-FFF2-40B4-BE49-F238E27FC236}">
              <a16:creationId xmlns:a16="http://schemas.microsoft.com/office/drawing/2014/main" id="{BF7B1A28-0887-47E9-999C-E46CAE1C5F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5" name="Text Box 83">
          <a:extLst>
            <a:ext uri="{FF2B5EF4-FFF2-40B4-BE49-F238E27FC236}">
              <a16:creationId xmlns:a16="http://schemas.microsoft.com/office/drawing/2014/main" id="{267F3EFE-A9FD-4396-ABE4-618C657712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6" name="Text Box 84">
          <a:extLst>
            <a:ext uri="{FF2B5EF4-FFF2-40B4-BE49-F238E27FC236}">
              <a16:creationId xmlns:a16="http://schemas.microsoft.com/office/drawing/2014/main" id="{5E9B25CC-C897-47E9-81AA-573F92DAF3B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7" name="Text Box 85">
          <a:extLst>
            <a:ext uri="{FF2B5EF4-FFF2-40B4-BE49-F238E27FC236}">
              <a16:creationId xmlns:a16="http://schemas.microsoft.com/office/drawing/2014/main" id="{D8C1F2D2-1092-4664-9D36-C27E5850AC1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8" name="Text Box 86">
          <a:extLst>
            <a:ext uri="{FF2B5EF4-FFF2-40B4-BE49-F238E27FC236}">
              <a16:creationId xmlns:a16="http://schemas.microsoft.com/office/drawing/2014/main" id="{BB4EBFDF-5825-420D-BFCD-7F45537E2F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89" name="Text Box 87">
          <a:extLst>
            <a:ext uri="{FF2B5EF4-FFF2-40B4-BE49-F238E27FC236}">
              <a16:creationId xmlns:a16="http://schemas.microsoft.com/office/drawing/2014/main" id="{63477628-7199-44CD-A2C3-488868E8F05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0" name="Text Box 88">
          <a:extLst>
            <a:ext uri="{FF2B5EF4-FFF2-40B4-BE49-F238E27FC236}">
              <a16:creationId xmlns:a16="http://schemas.microsoft.com/office/drawing/2014/main" id="{47A3FFB9-7ACD-48A0-B4C0-794A616D94A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1" name="Text Box 89">
          <a:extLst>
            <a:ext uri="{FF2B5EF4-FFF2-40B4-BE49-F238E27FC236}">
              <a16:creationId xmlns:a16="http://schemas.microsoft.com/office/drawing/2014/main" id="{7762A362-2A98-4CE7-BB65-6DA4C1D23B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2" name="Text Box 90">
          <a:extLst>
            <a:ext uri="{FF2B5EF4-FFF2-40B4-BE49-F238E27FC236}">
              <a16:creationId xmlns:a16="http://schemas.microsoft.com/office/drawing/2014/main" id="{E5E932F2-8929-4AB1-B2C4-87872B562F0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3" name="Text Box 91">
          <a:extLst>
            <a:ext uri="{FF2B5EF4-FFF2-40B4-BE49-F238E27FC236}">
              <a16:creationId xmlns:a16="http://schemas.microsoft.com/office/drawing/2014/main" id="{1F3EA5FD-7DA6-415B-83D0-24E32700F1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4" name="Text Box 92">
          <a:extLst>
            <a:ext uri="{FF2B5EF4-FFF2-40B4-BE49-F238E27FC236}">
              <a16:creationId xmlns:a16="http://schemas.microsoft.com/office/drawing/2014/main" id="{7C9377E4-7F4F-4CDE-BE9D-852ECB5F7F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5" name="Text Box 26">
          <a:extLst>
            <a:ext uri="{FF2B5EF4-FFF2-40B4-BE49-F238E27FC236}">
              <a16:creationId xmlns:a16="http://schemas.microsoft.com/office/drawing/2014/main" id="{D34C3C20-B4BA-472D-BB46-BB355FB10F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6" name="Text Box 27">
          <a:extLst>
            <a:ext uri="{FF2B5EF4-FFF2-40B4-BE49-F238E27FC236}">
              <a16:creationId xmlns:a16="http://schemas.microsoft.com/office/drawing/2014/main" id="{37C93D0B-60CF-4FFB-B9C2-CC0FF22DBB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7" name="Text Box 28">
          <a:extLst>
            <a:ext uri="{FF2B5EF4-FFF2-40B4-BE49-F238E27FC236}">
              <a16:creationId xmlns:a16="http://schemas.microsoft.com/office/drawing/2014/main" id="{DF7EBE42-B6F6-49F8-A4A3-03733F2248A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8" name="Text Box 29">
          <a:extLst>
            <a:ext uri="{FF2B5EF4-FFF2-40B4-BE49-F238E27FC236}">
              <a16:creationId xmlns:a16="http://schemas.microsoft.com/office/drawing/2014/main" id="{CADEB3FD-4A78-4FE0-A1B1-50B944FAC26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699" name="Text Box 30">
          <a:extLst>
            <a:ext uri="{FF2B5EF4-FFF2-40B4-BE49-F238E27FC236}">
              <a16:creationId xmlns:a16="http://schemas.microsoft.com/office/drawing/2014/main" id="{CA7F2C94-DD72-4E66-A027-2177D15A9F9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0" name="Text Box 31">
          <a:extLst>
            <a:ext uri="{FF2B5EF4-FFF2-40B4-BE49-F238E27FC236}">
              <a16:creationId xmlns:a16="http://schemas.microsoft.com/office/drawing/2014/main" id="{D62EFC4D-DE37-4417-A6C2-D4CBA7E8BA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1" name="Text Box 32">
          <a:extLst>
            <a:ext uri="{FF2B5EF4-FFF2-40B4-BE49-F238E27FC236}">
              <a16:creationId xmlns:a16="http://schemas.microsoft.com/office/drawing/2014/main" id="{6C5AD899-1623-4EB2-B4FD-CC4B00C3CF1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2" name="Text Box 33">
          <a:extLst>
            <a:ext uri="{FF2B5EF4-FFF2-40B4-BE49-F238E27FC236}">
              <a16:creationId xmlns:a16="http://schemas.microsoft.com/office/drawing/2014/main" id="{70240DD4-E024-4976-ABEF-C1E39EB12B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3" name="Text Box 34">
          <a:extLst>
            <a:ext uri="{FF2B5EF4-FFF2-40B4-BE49-F238E27FC236}">
              <a16:creationId xmlns:a16="http://schemas.microsoft.com/office/drawing/2014/main" id="{82ACA823-2FD3-42AC-AB39-5F432BD93A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4" name="Text Box 35">
          <a:extLst>
            <a:ext uri="{FF2B5EF4-FFF2-40B4-BE49-F238E27FC236}">
              <a16:creationId xmlns:a16="http://schemas.microsoft.com/office/drawing/2014/main" id="{1EA935F4-D228-438B-9704-FB36174CB46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5" name="Text Box 36">
          <a:extLst>
            <a:ext uri="{FF2B5EF4-FFF2-40B4-BE49-F238E27FC236}">
              <a16:creationId xmlns:a16="http://schemas.microsoft.com/office/drawing/2014/main" id="{215549C2-50E4-4E71-92F9-BF97DE1EA11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6" name="Text Box 37">
          <a:extLst>
            <a:ext uri="{FF2B5EF4-FFF2-40B4-BE49-F238E27FC236}">
              <a16:creationId xmlns:a16="http://schemas.microsoft.com/office/drawing/2014/main" id="{99A5506C-E7DD-43B0-B170-69E3B927F1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7" name="Text Box 38">
          <a:extLst>
            <a:ext uri="{FF2B5EF4-FFF2-40B4-BE49-F238E27FC236}">
              <a16:creationId xmlns:a16="http://schemas.microsoft.com/office/drawing/2014/main" id="{D3FF63EC-6DC7-4A69-AC64-6AA8282763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8" name="Text Box 39">
          <a:extLst>
            <a:ext uri="{FF2B5EF4-FFF2-40B4-BE49-F238E27FC236}">
              <a16:creationId xmlns:a16="http://schemas.microsoft.com/office/drawing/2014/main" id="{B41745A9-509A-4432-A48A-1A803AA561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09" name="Text Box 40">
          <a:extLst>
            <a:ext uri="{FF2B5EF4-FFF2-40B4-BE49-F238E27FC236}">
              <a16:creationId xmlns:a16="http://schemas.microsoft.com/office/drawing/2014/main" id="{BCA94168-313B-41A2-8826-208778B13E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0" name="Text Box 41">
          <a:extLst>
            <a:ext uri="{FF2B5EF4-FFF2-40B4-BE49-F238E27FC236}">
              <a16:creationId xmlns:a16="http://schemas.microsoft.com/office/drawing/2014/main" id="{B6917581-34F0-49B7-B17B-0A2C162A630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1" name="Text Box 42">
          <a:extLst>
            <a:ext uri="{FF2B5EF4-FFF2-40B4-BE49-F238E27FC236}">
              <a16:creationId xmlns:a16="http://schemas.microsoft.com/office/drawing/2014/main" id="{46D02200-D8EF-455B-9137-93DB156340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2" name="Text Box 43">
          <a:extLst>
            <a:ext uri="{FF2B5EF4-FFF2-40B4-BE49-F238E27FC236}">
              <a16:creationId xmlns:a16="http://schemas.microsoft.com/office/drawing/2014/main" id="{665AED97-85DA-42D7-8BDC-FC4EA0B108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3" name="Text Box 44">
          <a:extLst>
            <a:ext uri="{FF2B5EF4-FFF2-40B4-BE49-F238E27FC236}">
              <a16:creationId xmlns:a16="http://schemas.microsoft.com/office/drawing/2014/main" id="{0A71C83A-B832-495B-ABBD-D2BE0E2A75E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4" name="Text Box 45">
          <a:extLst>
            <a:ext uri="{FF2B5EF4-FFF2-40B4-BE49-F238E27FC236}">
              <a16:creationId xmlns:a16="http://schemas.microsoft.com/office/drawing/2014/main" id="{A0C60212-D00F-40DD-B36C-67008DA943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5" name="Text Box 46">
          <a:extLst>
            <a:ext uri="{FF2B5EF4-FFF2-40B4-BE49-F238E27FC236}">
              <a16:creationId xmlns:a16="http://schemas.microsoft.com/office/drawing/2014/main" id="{38379348-E72E-4287-BA32-2FCC8A5EFD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6" name="Text Box 47">
          <a:extLst>
            <a:ext uri="{FF2B5EF4-FFF2-40B4-BE49-F238E27FC236}">
              <a16:creationId xmlns:a16="http://schemas.microsoft.com/office/drawing/2014/main" id="{07D57886-42AC-4AA0-8663-4DDF9FAFDD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7" name="Text Box 49">
          <a:extLst>
            <a:ext uri="{FF2B5EF4-FFF2-40B4-BE49-F238E27FC236}">
              <a16:creationId xmlns:a16="http://schemas.microsoft.com/office/drawing/2014/main" id="{47B91529-31D1-4681-902A-CE6CCC0261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8" name="Text Box 50">
          <a:extLst>
            <a:ext uri="{FF2B5EF4-FFF2-40B4-BE49-F238E27FC236}">
              <a16:creationId xmlns:a16="http://schemas.microsoft.com/office/drawing/2014/main" id="{95D277E9-E177-4096-8602-0BFFD95C6D8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19" name="Text Box 51">
          <a:extLst>
            <a:ext uri="{FF2B5EF4-FFF2-40B4-BE49-F238E27FC236}">
              <a16:creationId xmlns:a16="http://schemas.microsoft.com/office/drawing/2014/main" id="{292DD72E-F554-40CF-95AF-33DF59D183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0" name="Text Box 52">
          <a:extLst>
            <a:ext uri="{FF2B5EF4-FFF2-40B4-BE49-F238E27FC236}">
              <a16:creationId xmlns:a16="http://schemas.microsoft.com/office/drawing/2014/main" id="{DBF5E174-8514-49A6-8A2A-95DF20B5C0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1" name="Text Box 53">
          <a:extLst>
            <a:ext uri="{FF2B5EF4-FFF2-40B4-BE49-F238E27FC236}">
              <a16:creationId xmlns:a16="http://schemas.microsoft.com/office/drawing/2014/main" id="{8AA92FD4-9C44-481B-B4FE-802F37E73E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2" name="Text Box 54">
          <a:extLst>
            <a:ext uri="{FF2B5EF4-FFF2-40B4-BE49-F238E27FC236}">
              <a16:creationId xmlns:a16="http://schemas.microsoft.com/office/drawing/2014/main" id="{2B9230DA-3578-4781-A2A0-A8C7F66BEEF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3" name="Text Box 55">
          <a:extLst>
            <a:ext uri="{FF2B5EF4-FFF2-40B4-BE49-F238E27FC236}">
              <a16:creationId xmlns:a16="http://schemas.microsoft.com/office/drawing/2014/main" id="{B948372D-A26E-41DE-A1A7-D54484AFC1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4" name="Text Box 56">
          <a:extLst>
            <a:ext uri="{FF2B5EF4-FFF2-40B4-BE49-F238E27FC236}">
              <a16:creationId xmlns:a16="http://schemas.microsoft.com/office/drawing/2014/main" id="{CB3DBB30-7BD2-4082-8B50-AB70B99BA8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5" name="Text Box 57">
          <a:extLst>
            <a:ext uri="{FF2B5EF4-FFF2-40B4-BE49-F238E27FC236}">
              <a16:creationId xmlns:a16="http://schemas.microsoft.com/office/drawing/2014/main" id="{5BAEBF08-C608-403F-A45D-CE21F5A63D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6" name="Text Box 58">
          <a:extLst>
            <a:ext uri="{FF2B5EF4-FFF2-40B4-BE49-F238E27FC236}">
              <a16:creationId xmlns:a16="http://schemas.microsoft.com/office/drawing/2014/main" id="{F0FF0692-E423-4F1A-BD29-3EDC6165130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7" name="Text Box 59">
          <a:extLst>
            <a:ext uri="{FF2B5EF4-FFF2-40B4-BE49-F238E27FC236}">
              <a16:creationId xmlns:a16="http://schemas.microsoft.com/office/drawing/2014/main" id="{D2AF0F82-0A38-49E2-AE45-0164E575B1D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8" name="Text Box 60">
          <a:extLst>
            <a:ext uri="{FF2B5EF4-FFF2-40B4-BE49-F238E27FC236}">
              <a16:creationId xmlns:a16="http://schemas.microsoft.com/office/drawing/2014/main" id="{96C4DAD6-3FFF-466C-ACE1-086C0A03E9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29" name="Text Box 61">
          <a:extLst>
            <a:ext uri="{FF2B5EF4-FFF2-40B4-BE49-F238E27FC236}">
              <a16:creationId xmlns:a16="http://schemas.microsoft.com/office/drawing/2014/main" id="{5F09AB07-A394-4A28-BF0C-3CC582A2ACF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0" name="Text Box 62">
          <a:extLst>
            <a:ext uri="{FF2B5EF4-FFF2-40B4-BE49-F238E27FC236}">
              <a16:creationId xmlns:a16="http://schemas.microsoft.com/office/drawing/2014/main" id="{9E611D9B-8A78-4EB0-A7F9-3D1D0279588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1" name="Text Box 63">
          <a:extLst>
            <a:ext uri="{FF2B5EF4-FFF2-40B4-BE49-F238E27FC236}">
              <a16:creationId xmlns:a16="http://schemas.microsoft.com/office/drawing/2014/main" id="{6D36491C-790A-4658-A7BE-A261AB3C767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2" name="Text Box 64">
          <a:extLst>
            <a:ext uri="{FF2B5EF4-FFF2-40B4-BE49-F238E27FC236}">
              <a16:creationId xmlns:a16="http://schemas.microsoft.com/office/drawing/2014/main" id="{414C1D0D-96A4-4F14-BB38-FD21D1085C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3" name="Text Box 65">
          <a:extLst>
            <a:ext uri="{FF2B5EF4-FFF2-40B4-BE49-F238E27FC236}">
              <a16:creationId xmlns:a16="http://schemas.microsoft.com/office/drawing/2014/main" id="{1135E02B-3952-48A5-B570-9A3C9739CB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4" name="Text Box 66">
          <a:extLst>
            <a:ext uri="{FF2B5EF4-FFF2-40B4-BE49-F238E27FC236}">
              <a16:creationId xmlns:a16="http://schemas.microsoft.com/office/drawing/2014/main" id="{A4F9B2ED-A88A-4293-88B0-302B60374B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5" name="Text Box 67">
          <a:extLst>
            <a:ext uri="{FF2B5EF4-FFF2-40B4-BE49-F238E27FC236}">
              <a16:creationId xmlns:a16="http://schemas.microsoft.com/office/drawing/2014/main" id="{F8F5694B-4FB8-45FC-8A26-99E8E1DDC4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6" name="Text Box 68">
          <a:extLst>
            <a:ext uri="{FF2B5EF4-FFF2-40B4-BE49-F238E27FC236}">
              <a16:creationId xmlns:a16="http://schemas.microsoft.com/office/drawing/2014/main" id="{D0C6EE0E-6D7D-4D5F-A734-CC8D31FAD1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7" name="Text Box 69">
          <a:extLst>
            <a:ext uri="{FF2B5EF4-FFF2-40B4-BE49-F238E27FC236}">
              <a16:creationId xmlns:a16="http://schemas.microsoft.com/office/drawing/2014/main" id="{1905ED92-6C43-4E0E-9ED3-A5AC0E2CFB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8" name="Text Box 70">
          <a:extLst>
            <a:ext uri="{FF2B5EF4-FFF2-40B4-BE49-F238E27FC236}">
              <a16:creationId xmlns:a16="http://schemas.microsoft.com/office/drawing/2014/main" id="{A28FCB53-BA51-4594-8C08-C6BE3DD041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39" name="Text Box 71">
          <a:extLst>
            <a:ext uri="{FF2B5EF4-FFF2-40B4-BE49-F238E27FC236}">
              <a16:creationId xmlns:a16="http://schemas.microsoft.com/office/drawing/2014/main" id="{525D5FEF-E934-460A-8797-E3451605C2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0" name="Text Box 72">
          <a:extLst>
            <a:ext uri="{FF2B5EF4-FFF2-40B4-BE49-F238E27FC236}">
              <a16:creationId xmlns:a16="http://schemas.microsoft.com/office/drawing/2014/main" id="{5042AA55-53B2-43B6-9B9E-42CF5A4444E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1" name="Text Box 73">
          <a:extLst>
            <a:ext uri="{FF2B5EF4-FFF2-40B4-BE49-F238E27FC236}">
              <a16:creationId xmlns:a16="http://schemas.microsoft.com/office/drawing/2014/main" id="{3765BAB3-0E61-45E5-BE0E-9C0A5D4389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2" name="Text Box 74">
          <a:extLst>
            <a:ext uri="{FF2B5EF4-FFF2-40B4-BE49-F238E27FC236}">
              <a16:creationId xmlns:a16="http://schemas.microsoft.com/office/drawing/2014/main" id="{C3807E67-FD44-4CD5-8F5D-A4FF0F9A68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3" name="Text Box 75">
          <a:extLst>
            <a:ext uri="{FF2B5EF4-FFF2-40B4-BE49-F238E27FC236}">
              <a16:creationId xmlns:a16="http://schemas.microsoft.com/office/drawing/2014/main" id="{A24F9809-6D45-4D88-8665-E12FE3207D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4" name="Text Box 76">
          <a:extLst>
            <a:ext uri="{FF2B5EF4-FFF2-40B4-BE49-F238E27FC236}">
              <a16:creationId xmlns:a16="http://schemas.microsoft.com/office/drawing/2014/main" id="{00697D41-C266-4393-B6B6-94D347FC40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5" name="Text Box 77">
          <a:extLst>
            <a:ext uri="{FF2B5EF4-FFF2-40B4-BE49-F238E27FC236}">
              <a16:creationId xmlns:a16="http://schemas.microsoft.com/office/drawing/2014/main" id="{5FC9F256-0474-4273-9C4C-4BF7E74882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6" name="Text Box 78">
          <a:extLst>
            <a:ext uri="{FF2B5EF4-FFF2-40B4-BE49-F238E27FC236}">
              <a16:creationId xmlns:a16="http://schemas.microsoft.com/office/drawing/2014/main" id="{2F6781E4-F1F7-40CB-8F90-1438054C9E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7" name="Text Box 79">
          <a:extLst>
            <a:ext uri="{FF2B5EF4-FFF2-40B4-BE49-F238E27FC236}">
              <a16:creationId xmlns:a16="http://schemas.microsoft.com/office/drawing/2014/main" id="{8DCE69C1-4446-4B55-89D7-48F810C2347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8" name="Text Box 80">
          <a:extLst>
            <a:ext uri="{FF2B5EF4-FFF2-40B4-BE49-F238E27FC236}">
              <a16:creationId xmlns:a16="http://schemas.microsoft.com/office/drawing/2014/main" id="{3A7EDA2C-EA64-4A51-B643-522437A34F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49" name="Text Box 81">
          <a:extLst>
            <a:ext uri="{FF2B5EF4-FFF2-40B4-BE49-F238E27FC236}">
              <a16:creationId xmlns:a16="http://schemas.microsoft.com/office/drawing/2014/main" id="{3510DBD9-6166-47AA-802A-5664298719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0" name="Text Box 82">
          <a:extLst>
            <a:ext uri="{FF2B5EF4-FFF2-40B4-BE49-F238E27FC236}">
              <a16:creationId xmlns:a16="http://schemas.microsoft.com/office/drawing/2014/main" id="{5ACF61CA-FC3A-475E-9EBB-ED81A8B133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1" name="Text Box 83">
          <a:extLst>
            <a:ext uri="{FF2B5EF4-FFF2-40B4-BE49-F238E27FC236}">
              <a16:creationId xmlns:a16="http://schemas.microsoft.com/office/drawing/2014/main" id="{CA7F276A-CB8D-457B-9048-C1F8655654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2" name="Text Box 84">
          <a:extLst>
            <a:ext uri="{FF2B5EF4-FFF2-40B4-BE49-F238E27FC236}">
              <a16:creationId xmlns:a16="http://schemas.microsoft.com/office/drawing/2014/main" id="{56541AB5-CD33-463A-9788-465AB125BE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3" name="Text Box 85">
          <a:extLst>
            <a:ext uri="{FF2B5EF4-FFF2-40B4-BE49-F238E27FC236}">
              <a16:creationId xmlns:a16="http://schemas.microsoft.com/office/drawing/2014/main" id="{C45EEF16-C67C-4F5A-9621-2ACC5CD6E3C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4" name="Text Box 86">
          <a:extLst>
            <a:ext uri="{FF2B5EF4-FFF2-40B4-BE49-F238E27FC236}">
              <a16:creationId xmlns:a16="http://schemas.microsoft.com/office/drawing/2014/main" id="{C534ABCD-A837-4A8C-A2D7-67931CECA12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5" name="Text Box 87">
          <a:extLst>
            <a:ext uri="{FF2B5EF4-FFF2-40B4-BE49-F238E27FC236}">
              <a16:creationId xmlns:a16="http://schemas.microsoft.com/office/drawing/2014/main" id="{47FDA43D-2050-4C02-B395-BDACD82D0AA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6" name="Text Box 88">
          <a:extLst>
            <a:ext uri="{FF2B5EF4-FFF2-40B4-BE49-F238E27FC236}">
              <a16:creationId xmlns:a16="http://schemas.microsoft.com/office/drawing/2014/main" id="{73B5E439-2CB0-4665-BDAB-FB576EBB8D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7" name="Text Box 89">
          <a:extLst>
            <a:ext uri="{FF2B5EF4-FFF2-40B4-BE49-F238E27FC236}">
              <a16:creationId xmlns:a16="http://schemas.microsoft.com/office/drawing/2014/main" id="{36336C33-81D9-4A46-8975-00424728E1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8" name="Text Box 90">
          <a:extLst>
            <a:ext uri="{FF2B5EF4-FFF2-40B4-BE49-F238E27FC236}">
              <a16:creationId xmlns:a16="http://schemas.microsoft.com/office/drawing/2014/main" id="{05A35E92-DFE8-4EAC-9669-4507D7FE13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59" name="Text Box 91">
          <a:extLst>
            <a:ext uri="{FF2B5EF4-FFF2-40B4-BE49-F238E27FC236}">
              <a16:creationId xmlns:a16="http://schemas.microsoft.com/office/drawing/2014/main" id="{EBD35D76-B6AB-42C3-B948-79CE9E656DF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0" name="Text Box 92">
          <a:extLst>
            <a:ext uri="{FF2B5EF4-FFF2-40B4-BE49-F238E27FC236}">
              <a16:creationId xmlns:a16="http://schemas.microsoft.com/office/drawing/2014/main" id="{1109F134-D84B-4BEE-A728-62A20C250D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1" name="Text Box 26">
          <a:extLst>
            <a:ext uri="{FF2B5EF4-FFF2-40B4-BE49-F238E27FC236}">
              <a16:creationId xmlns:a16="http://schemas.microsoft.com/office/drawing/2014/main" id="{3A2D5D67-33E3-4455-8E01-73FA37C9A5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2" name="Text Box 27">
          <a:extLst>
            <a:ext uri="{FF2B5EF4-FFF2-40B4-BE49-F238E27FC236}">
              <a16:creationId xmlns:a16="http://schemas.microsoft.com/office/drawing/2014/main" id="{31EADB07-A83F-47A0-B722-906071757E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3" name="Text Box 28">
          <a:extLst>
            <a:ext uri="{FF2B5EF4-FFF2-40B4-BE49-F238E27FC236}">
              <a16:creationId xmlns:a16="http://schemas.microsoft.com/office/drawing/2014/main" id="{BC53C97D-A82E-43CF-8867-C090FA5E010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4" name="Text Box 29">
          <a:extLst>
            <a:ext uri="{FF2B5EF4-FFF2-40B4-BE49-F238E27FC236}">
              <a16:creationId xmlns:a16="http://schemas.microsoft.com/office/drawing/2014/main" id="{B3882A7C-8F82-4479-9F31-A45452C09F5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5" name="Text Box 30">
          <a:extLst>
            <a:ext uri="{FF2B5EF4-FFF2-40B4-BE49-F238E27FC236}">
              <a16:creationId xmlns:a16="http://schemas.microsoft.com/office/drawing/2014/main" id="{801A7964-625C-4181-9D17-FF16554393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6" name="Text Box 31">
          <a:extLst>
            <a:ext uri="{FF2B5EF4-FFF2-40B4-BE49-F238E27FC236}">
              <a16:creationId xmlns:a16="http://schemas.microsoft.com/office/drawing/2014/main" id="{AE269398-FE3F-47EA-8EA5-9476F61C89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7" name="Text Box 32">
          <a:extLst>
            <a:ext uri="{FF2B5EF4-FFF2-40B4-BE49-F238E27FC236}">
              <a16:creationId xmlns:a16="http://schemas.microsoft.com/office/drawing/2014/main" id="{D4A71791-5FA7-4503-8281-4E89B696C5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8" name="Text Box 33">
          <a:extLst>
            <a:ext uri="{FF2B5EF4-FFF2-40B4-BE49-F238E27FC236}">
              <a16:creationId xmlns:a16="http://schemas.microsoft.com/office/drawing/2014/main" id="{7EF0AEA2-1FCC-429F-BAD7-2F0612E06F2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69" name="Text Box 34">
          <a:extLst>
            <a:ext uri="{FF2B5EF4-FFF2-40B4-BE49-F238E27FC236}">
              <a16:creationId xmlns:a16="http://schemas.microsoft.com/office/drawing/2014/main" id="{3DDB1A90-F239-479E-91BC-2D5CAB96234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0" name="Text Box 35">
          <a:extLst>
            <a:ext uri="{FF2B5EF4-FFF2-40B4-BE49-F238E27FC236}">
              <a16:creationId xmlns:a16="http://schemas.microsoft.com/office/drawing/2014/main" id="{EE027FDF-8DF8-46DD-815F-53888392CE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1" name="Text Box 36">
          <a:extLst>
            <a:ext uri="{FF2B5EF4-FFF2-40B4-BE49-F238E27FC236}">
              <a16:creationId xmlns:a16="http://schemas.microsoft.com/office/drawing/2014/main" id="{27F5CD7C-EACD-4D66-AF0E-A9021747D35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2" name="Text Box 37">
          <a:extLst>
            <a:ext uri="{FF2B5EF4-FFF2-40B4-BE49-F238E27FC236}">
              <a16:creationId xmlns:a16="http://schemas.microsoft.com/office/drawing/2014/main" id="{5A1CAD92-535B-4312-958B-2ECD839669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3" name="Text Box 38">
          <a:extLst>
            <a:ext uri="{FF2B5EF4-FFF2-40B4-BE49-F238E27FC236}">
              <a16:creationId xmlns:a16="http://schemas.microsoft.com/office/drawing/2014/main" id="{7925FDF4-B011-44FB-85F4-FECDD2BCBA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4" name="Text Box 39">
          <a:extLst>
            <a:ext uri="{FF2B5EF4-FFF2-40B4-BE49-F238E27FC236}">
              <a16:creationId xmlns:a16="http://schemas.microsoft.com/office/drawing/2014/main" id="{047BCF1D-A6B4-4AE5-8147-19B4E5F4BA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5" name="Text Box 40">
          <a:extLst>
            <a:ext uri="{FF2B5EF4-FFF2-40B4-BE49-F238E27FC236}">
              <a16:creationId xmlns:a16="http://schemas.microsoft.com/office/drawing/2014/main" id="{4A32250E-EFAE-4BD7-AF2D-8885133BFC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6" name="Text Box 41">
          <a:extLst>
            <a:ext uri="{FF2B5EF4-FFF2-40B4-BE49-F238E27FC236}">
              <a16:creationId xmlns:a16="http://schemas.microsoft.com/office/drawing/2014/main" id="{4E13726B-B305-4598-B6A4-9E47EACF09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7" name="Text Box 42">
          <a:extLst>
            <a:ext uri="{FF2B5EF4-FFF2-40B4-BE49-F238E27FC236}">
              <a16:creationId xmlns:a16="http://schemas.microsoft.com/office/drawing/2014/main" id="{3D29E72A-F37B-4278-BC10-C8C704E61B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8" name="Text Box 43">
          <a:extLst>
            <a:ext uri="{FF2B5EF4-FFF2-40B4-BE49-F238E27FC236}">
              <a16:creationId xmlns:a16="http://schemas.microsoft.com/office/drawing/2014/main" id="{F6C5FBD6-9420-464F-9A82-234C2DE98A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79" name="Text Box 44">
          <a:extLst>
            <a:ext uri="{FF2B5EF4-FFF2-40B4-BE49-F238E27FC236}">
              <a16:creationId xmlns:a16="http://schemas.microsoft.com/office/drawing/2014/main" id="{2651B3F4-E2BE-48B6-8746-3CA670C307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0" name="Text Box 45">
          <a:extLst>
            <a:ext uri="{FF2B5EF4-FFF2-40B4-BE49-F238E27FC236}">
              <a16:creationId xmlns:a16="http://schemas.microsoft.com/office/drawing/2014/main" id="{1A14B22D-1B36-496A-8A0F-E786915522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1" name="Text Box 46">
          <a:extLst>
            <a:ext uri="{FF2B5EF4-FFF2-40B4-BE49-F238E27FC236}">
              <a16:creationId xmlns:a16="http://schemas.microsoft.com/office/drawing/2014/main" id="{438141CE-48A7-4655-9720-B2CE02AC85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2" name="Text Box 47">
          <a:extLst>
            <a:ext uri="{FF2B5EF4-FFF2-40B4-BE49-F238E27FC236}">
              <a16:creationId xmlns:a16="http://schemas.microsoft.com/office/drawing/2014/main" id="{A2C776E8-FB59-4F60-A4A0-55C199130E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3" name="Text Box 49">
          <a:extLst>
            <a:ext uri="{FF2B5EF4-FFF2-40B4-BE49-F238E27FC236}">
              <a16:creationId xmlns:a16="http://schemas.microsoft.com/office/drawing/2014/main" id="{234B87DB-184E-4CF6-B9C1-A03DD575B7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4" name="Text Box 50">
          <a:extLst>
            <a:ext uri="{FF2B5EF4-FFF2-40B4-BE49-F238E27FC236}">
              <a16:creationId xmlns:a16="http://schemas.microsoft.com/office/drawing/2014/main" id="{1407E141-A001-4D36-A564-598F214FA8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5" name="Text Box 51">
          <a:extLst>
            <a:ext uri="{FF2B5EF4-FFF2-40B4-BE49-F238E27FC236}">
              <a16:creationId xmlns:a16="http://schemas.microsoft.com/office/drawing/2014/main" id="{79FBF785-778F-486A-881E-A8750CE44B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6" name="Text Box 52">
          <a:extLst>
            <a:ext uri="{FF2B5EF4-FFF2-40B4-BE49-F238E27FC236}">
              <a16:creationId xmlns:a16="http://schemas.microsoft.com/office/drawing/2014/main" id="{CFEBE36D-D5B7-4119-B3D4-168605392BF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7" name="Text Box 53">
          <a:extLst>
            <a:ext uri="{FF2B5EF4-FFF2-40B4-BE49-F238E27FC236}">
              <a16:creationId xmlns:a16="http://schemas.microsoft.com/office/drawing/2014/main" id="{3080F704-7F05-4D4C-B7BE-EAF3EEE904F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8" name="Text Box 54">
          <a:extLst>
            <a:ext uri="{FF2B5EF4-FFF2-40B4-BE49-F238E27FC236}">
              <a16:creationId xmlns:a16="http://schemas.microsoft.com/office/drawing/2014/main" id="{FBE66603-114C-4CA0-9F8B-672B57A5F4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89" name="Text Box 55">
          <a:extLst>
            <a:ext uri="{FF2B5EF4-FFF2-40B4-BE49-F238E27FC236}">
              <a16:creationId xmlns:a16="http://schemas.microsoft.com/office/drawing/2014/main" id="{4341AC76-8EE7-4FC7-9C18-EAB5B79A72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0" name="Text Box 56">
          <a:extLst>
            <a:ext uri="{FF2B5EF4-FFF2-40B4-BE49-F238E27FC236}">
              <a16:creationId xmlns:a16="http://schemas.microsoft.com/office/drawing/2014/main" id="{3AEF36B9-24F4-4F26-BDE8-10B8C651AF5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1" name="Text Box 57">
          <a:extLst>
            <a:ext uri="{FF2B5EF4-FFF2-40B4-BE49-F238E27FC236}">
              <a16:creationId xmlns:a16="http://schemas.microsoft.com/office/drawing/2014/main" id="{EDF112F9-BA0F-4EF9-BF21-6BCEC28708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2" name="Text Box 58">
          <a:extLst>
            <a:ext uri="{FF2B5EF4-FFF2-40B4-BE49-F238E27FC236}">
              <a16:creationId xmlns:a16="http://schemas.microsoft.com/office/drawing/2014/main" id="{F063CA20-261C-4912-8AC5-1FC675CE26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3" name="Text Box 59">
          <a:extLst>
            <a:ext uri="{FF2B5EF4-FFF2-40B4-BE49-F238E27FC236}">
              <a16:creationId xmlns:a16="http://schemas.microsoft.com/office/drawing/2014/main" id="{5155164C-0458-45D3-8C77-6416081F40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4" name="Text Box 60">
          <a:extLst>
            <a:ext uri="{FF2B5EF4-FFF2-40B4-BE49-F238E27FC236}">
              <a16:creationId xmlns:a16="http://schemas.microsoft.com/office/drawing/2014/main" id="{14D6B8CB-3A94-419E-BC90-B1276D46AF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5" name="Text Box 61">
          <a:extLst>
            <a:ext uri="{FF2B5EF4-FFF2-40B4-BE49-F238E27FC236}">
              <a16:creationId xmlns:a16="http://schemas.microsoft.com/office/drawing/2014/main" id="{F9860FA0-7E89-41D7-B9ED-5C3C28206D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6" name="Text Box 62">
          <a:extLst>
            <a:ext uri="{FF2B5EF4-FFF2-40B4-BE49-F238E27FC236}">
              <a16:creationId xmlns:a16="http://schemas.microsoft.com/office/drawing/2014/main" id="{193F676F-7B39-4F2D-97A6-F28CB5566F5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7" name="Text Box 63">
          <a:extLst>
            <a:ext uri="{FF2B5EF4-FFF2-40B4-BE49-F238E27FC236}">
              <a16:creationId xmlns:a16="http://schemas.microsoft.com/office/drawing/2014/main" id="{908D4DE5-EA95-474E-8005-5FDA6A68E9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8" name="Text Box 64">
          <a:extLst>
            <a:ext uri="{FF2B5EF4-FFF2-40B4-BE49-F238E27FC236}">
              <a16:creationId xmlns:a16="http://schemas.microsoft.com/office/drawing/2014/main" id="{16473C5C-D94C-46A0-8339-341EEC0793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799" name="Text Box 65">
          <a:extLst>
            <a:ext uri="{FF2B5EF4-FFF2-40B4-BE49-F238E27FC236}">
              <a16:creationId xmlns:a16="http://schemas.microsoft.com/office/drawing/2014/main" id="{66D1A3B3-A6C5-46B0-A8B4-689C8CC754B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0" name="Text Box 66">
          <a:extLst>
            <a:ext uri="{FF2B5EF4-FFF2-40B4-BE49-F238E27FC236}">
              <a16:creationId xmlns:a16="http://schemas.microsoft.com/office/drawing/2014/main" id="{BDB9F49C-AAE8-4572-B083-06FA02D5AD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1" name="Text Box 67">
          <a:extLst>
            <a:ext uri="{FF2B5EF4-FFF2-40B4-BE49-F238E27FC236}">
              <a16:creationId xmlns:a16="http://schemas.microsoft.com/office/drawing/2014/main" id="{AA237073-4DF7-43D6-BE03-2FAE61139A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2" name="Text Box 68">
          <a:extLst>
            <a:ext uri="{FF2B5EF4-FFF2-40B4-BE49-F238E27FC236}">
              <a16:creationId xmlns:a16="http://schemas.microsoft.com/office/drawing/2014/main" id="{2E8B4629-4636-49CD-B9A3-1D8567AC61E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3" name="Text Box 69">
          <a:extLst>
            <a:ext uri="{FF2B5EF4-FFF2-40B4-BE49-F238E27FC236}">
              <a16:creationId xmlns:a16="http://schemas.microsoft.com/office/drawing/2014/main" id="{785BE726-38B1-496F-ADEE-9343EBDA01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4" name="Text Box 70">
          <a:extLst>
            <a:ext uri="{FF2B5EF4-FFF2-40B4-BE49-F238E27FC236}">
              <a16:creationId xmlns:a16="http://schemas.microsoft.com/office/drawing/2014/main" id="{4E42D343-E65E-428D-BBDB-1A3246D0DB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5" name="Text Box 71">
          <a:extLst>
            <a:ext uri="{FF2B5EF4-FFF2-40B4-BE49-F238E27FC236}">
              <a16:creationId xmlns:a16="http://schemas.microsoft.com/office/drawing/2014/main" id="{F38B98D1-3D6E-4B29-A3F2-A2C4CAED80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6" name="Text Box 72">
          <a:extLst>
            <a:ext uri="{FF2B5EF4-FFF2-40B4-BE49-F238E27FC236}">
              <a16:creationId xmlns:a16="http://schemas.microsoft.com/office/drawing/2014/main" id="{24EAA648-DC2D-4C24-8462-5D675BD2D4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7" name="Text Box 73">
          <a:extLst>
            <a:ext uri="{FF2B5EF4-FFF2-40B4-BE49-F238E27FC236}">
              <a16:creationId xmlns:a16="http://schemas.microsoft.com/office/drawing/2014/main" id="{6AFD37A3-12D7-4DFD-B88D-A1F045ADF3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8" name="Text Box 74">
          <a:extLst>
            <a:ext uri="{FF2B5EF4-FFF2-40B4-BE49-F238E27FC236}">
              <a16:creationId xmlns:a16="http://schemas.microsoft.com/office/drawing/2014/main" id="{17664759-A451-4104-9685-A5670B8EE1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09" name="Text Box 75">
          <a:extLst>
            <a:ext uri="{FF2B5EF4-FFF2-40B4-BE49-F238E27FC236}">
              <a16:creationId xmlns:a16="http://schemas.microsoft.com/office/drawing/2014/main" id="{B685F040-5BCF-419B-B53F-33F93CF9A0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0" name="Text Box 76">
          <a:extLst>
            <a:ext uri="{FF2B5EF4-FFF2-40B4-BE49-F238E27FC236}">
              <a16:creationId xmlns:a16="http://schemas.microsoft.com/office/drawing/2014/main" id="{B099C6BA-20CB-469B-8122-67D9CA05B2A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1" name="Text Box 77">
          <a:extLst>
            <a:ext uri="{FF2B5EF4-FFF2-40B4-BE49-F238E27FC236}">
              <a16:creationId xmlns:a16="http://schemas.microsoft.com/office/drawing/2014/main" id="{EAF6F836-5177-435D-801B-0F2CBE252C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2" name="Text Box 78">
          <a:extLst>
            <a:ext uri="{FF2B5EF4-FFF2-40B4-BE49-F238E27FC236}">
              <a16:creationId xmlns:a16="http://schemas.microsoft.com/office/drawing/2014/main" id="{FD63910E-CA5C-44B8-8CF0-BD4608E7E0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3" name="Text Box 79">
          <a:extLst>
            <a:ext uri="{FF2B5EF4-FFF2-40B4-BE49-F238E27FC236}">
              <a16:creationId xmlns:a16="http://schemas.microsoft.com/office/drawing/2014/main" id="{4D5E1A14-C925-428C-9BF2-A45FCD844DA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4" name="Text Box 80">
          <a:extLst>
            <a:ext uri="{FF2B5EF4-FFF2-40B4-BE49-F238E27FC236}">
              <a16:creationId xmlns:a16="http://schemas.microsoft.com/office/drawing/2014/main" id="{F2669C90-C73C-4106-AF48-AF52DC8A5C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5" name="Text Box 81">
          <a:extLst>
            <a:ext uri="{FF2B5EF4-FFF2-40B4-BE49-F238E27FC236}">
              <a16:creationId xmlns:a16="http://schemas.microsoft.com/office/drawing/2014/main" id="{DF830E03-ADEC-4685-94E7-B47E83EF718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6" name="Text Box 82">
          <a:extLst>
            <a:ext uri="{FF2B5EF4-FFF2-40B4-BE49-F238E27FC236}">
              <a16:creationId xmlns:a16="http://schemas.microsoft.com/office/drawing/2014/main" id="{CEE79C7A-0422-43FA-8F7D-D5C6BBD058D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7" name="Text Box 83">
          <a:extLst>
            <a:ext uri="{FF2B5EF4-FFF2-40B4-BE49-F238E27FC236}">
              <a16:creationId xmlns:a16="http://schemas.microsoft.com/office/drawing/2014/main" id="{AC498375-02FA-47BA-AD2F-7C7A82E330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8" name="Text Box 84">
          <a:extLst>
            <a:ext uri="{FF2B5EF4-FFF2-40B4-BE49-F238E27FC236}">
              <a16:creationId xmlns:a16="http://schemas.microsoft.com/office/drawing/2014/main" id="{749EDD61-9ECB-49D7-BF29-7DE40E66E28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19" name="Text Box 85">
          <a:extLst>
            <a:ext uri="{FF2B5EF4-FFF2-40B4-BE49-F238E27FC236}">
              <a16:creationId xmlns:a16="http://schemas.microsoft.com/office/drawing/2014/main" id="{38F69A49-6D68-426D-9BDE-8748941799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0" name="Text Box 86">
          <a:extLst>
            <a:ext uri="{FF2B5EF4-FFF2-40B4-BE49-F238E27FC236}">
              <a16:creationId xmlns:a16="http://schemas.microsoft.com/office/drawing/2014/main" id="{4BB2359E-62A9-4568-8ABA-E1CC7415071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1" name="Text Box 87">
          <a:extLst>
            <a:ext uri="{FF2B5EF4-FFF2-40B4-BE49-F238E27FC236}">
              <a16:creationId xmlns:a16="http://schemas.microsoft.com/office/drawing/2014/main" id="{28B5D9E6-2C8B-4CA0-874C-BF3E89EDE1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2" name="Text Box 88">
          <a:extLst>
            <a:ext uri="{FF2B5EF4-FFF2-40B4-BE49-F238E27FC236}">
              <a16:creationId xmlns:a16="http://schemas.microsoft.com/office/drawing/2014/main" id="{304F45CD-646E-4DA7-A098-1889463D92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3" name="Text Box 89">
          <a:extLst>
            <a:ext uri="{FF2B5EF4-FFF2-40B4-BE49-F238E27FC236}">
              <a16:creationId xmlns:a16="http://schemas.microsoft.com/office/drawing/2014/main" id="{846B469C-3B6C-45D9-B9A9-04BFA27579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4" name="Text Box 90">
          <a:extLst>
            <a:ext uri="{FF2B5EF4-FFF2-40B4-BE49-F238E27FC236}">
              <a16:creationId xmlns:a16="http://schemas.microsoft.com/office/drawing/2014/main" id="{B6695C2C-3B95-44FE-AF7C-C29748BD5C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5" name="Text Box 91">
          <a:extLst>
            <a:ext uri="{FF2B5EF4-FFF2-40B4-BE49-F238E27FC236}">
              <a16:creationId xmlns:a16="http://schemas.microsoft.com/office/drawing/2014/main" id="{5529C464-E85E-40A4-A265-37F5BEDBE0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6" name="Text Box 92">
          <a:extLst>
            <a:ext uri="{FF2B5EF4-FFF2-40B4-BE49-F238E27FC236}">
              <a16:creationId xmlns:a16="http://schemas.microsoft.com/office/drawing/2014/main" id="{EABEAEDC-2DA3-4C80-BB41-FF539EC03E3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7" name="Text Box 26">
          <a:extLst>
            <a:ext uri="{FF2B5EF4-FFF2-40B4-BE49-F238E27FC236}">
              <a16:creationId xmlns:a16="http://schemas.microsoft.com/office/drawing/2014/main" id="{9CF08B50-A2B9-4119-9436-1411436517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8" name="Text Box 27">
          <a:extLst>
            <a:ext uri="{FF2B5EF4-FFF2-40B4-BE49-F238E27FC236}">
              <a16:creationId xmlns:a16="http://schemas.microsoft.com/office/drawing/2014/main" id="{828303B5-CC76-47B6-AEED-5B8F13C5DB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29" name="Text Box 28">
          <a:extLst>
            <a:ext uri="{FF2B5EF4-FFF2-40B4-BE49-F238E27FC236}">
              <a16:creationId xmlns:a16="http://schemas.microsoft.com/office/drawing/2014/main" id="{AC026F26-AB32-460C-BA7E-87B8E2D8BE4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0" name="Text Box 29">
          <a:extLst>
            <a:ext uri="{FF2B5EF4-FFF2-40B4-BE49-F238E27FC236}">
              <a16:creationId xmlns:a16="http://schemas.microsoft.com/office/drawing/2014/main" id="{121F0CA0-FCFD-4FBC-82F3-F2FB11D40C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1" name="Text Box 30">
          <a:extLst>
            <a:ext uri="{FF2B5EF4-FFF2-40B4-BE49-F238E27FC236}">
              <a16:creationId xmlns:a16="http://schemas.microsoft.com/office/drawing/2014/main" id="{B528BB2C-FB77-4B89-83D7-ECCB151F20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2" name="Text Box 31">
          <a:extLst>
            <a:ext uri="{FF2B5EF4-FFF2-40B4-BE49-F238E27FC236}">
              <a16:creationId xmlns:a16="http://schemas.microsoft.com/office/drawing/2014/main" id="{F59FDF06-BE71-44ED-B2AF-39B1DBE4F7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3" name="Text Box 32">
          <a:extLst>
            <a:ext uri="{FF2B5EF4-FFF2-40B4-BE49-F238E27FC236}">
              <a16:creationId xmlns:a16="http://schemas.microsoft.com/office/drawing/2014/main" id="{CCEA24E6-DF60-4FB2-BC85-52A37B0B59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4" name="Text Box 33">
          <a:extLst>
            <a:ext uri="{FF2B5EF4-FFF2-40B4-BE49-F238E27FC236}">
              <a16:creationId xmlns:a16="http://schemas.microsoft.com/office/drawing/2014/main" id="{80DD2DA0-31F5-4D4D-B2BA-43CD513CF7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5" name="Text Box 34">
          <a:extLst>
            <a:ext uri="{FF2B5EF4-FFF2-40B4-BE49-F238E27FC236}">
              <a16:creationId xmlns:a16="http://schemas.microsoft.com/office/drawing/2014/main" id="{9E4CB922-F72A-41D8-9CF5-A3E98D16143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6" name="Text Box 35">
          <a:extLst>
            <a:ext uri="{FF2B5EF4-FFF2-40B4-BE49-F238E27FC236}">
              <a16:creationId xmlns:a16="http://schemas.microsoft.com/office/drawing/2014/main" id="{EDB9B4BE-BB4D-42D9-B50B-1129673599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7" name="Text Box 36">
          <a:extLst>
            <a:ext uri="{FF2B5EF4-FFF2-40B4-BE49-F238E27FC236}">
              <a16:creationId xmlns:a16="http://schemas.microsoft.com/office/drawing/2014/main" id="{81E0B3E5-BDD8-492D-8F8E-A8E4AECE49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8" name="Text Box 37">
          <a:extLst>
            <a:ext uri="{FF2B5EF4-FFF2-40B4-BE49-F238E27FC236}">
              <a16:creationId xmlns:a16="http://schemas.microsoft.com/office/drawing/2014/main" id="{51B469BC-B7D1-4D43-BE09-CBDE670083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39" name="Text Box 38">
          <a:extLst>
            <a:ext uri="{FF2B5EF4-FFF2-40B4-BE49-F238E27FC236}">
              <a16:creationId xmlns:a16="http://schemas.microsoft.com/office/drawing/2014/main" id="{00D8102A-647E-41FE-8698-31BE020BDBB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0" name="Text Box 39">
          <a:extLst>
            <a:ext uri="{FF2B5EF4-FFF2-40B4-BE49-F238E27FC236}">
              <a16:creationId xmlns:a16="http://schemas.microsoft.com/office/drawing/2014/main" id="{9CF911D0-3C6A-4EFA-A8FF-4457B6FF5F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1" name="Text Box 40">
          <a:extLst>
            <a:ext uri="{FF2B5EF4-FFF2-40B4-BE49-F238E27FC236}">
              <a16:creationId xmlns:a16="http://schemas.microsoft.com/office/drawing/2014/main" id="{B4CBA527-A597-46F7-B513-64FE9E5B0A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2" name="Text Box 41">
          <a:extLst>
            <a:ext uri="{FF2B5EF4-FFF2-40B4-BE49-F238E27FC236}">
              <a16:creationId xmlns:a16="http://schemas.microsoft.com/office/drawing/2014/main" id="{A0F07E3D-2394-4803-B222-339589A36B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3" name="Text Box 42">
          <a:extLst>
            <a:ext uri="{FF2B5EF4-FFF2-40B4-BE49-F238E27FC236}">
              <a16:creationId xmlns:a16="http://schemas.microsoft.com/office/drawing/2014/main" id="{62568BED-5E5E-411A-B6C0-EA44A670AC8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4" name="Text Box 43">
          <a:extLst>
            <a:ext uri="{FF2B5EF4-FFF2-40B4-BE49-F238E27FC236}">
              <a16:creationId xmlns:a16="http://schemas.microsoft.com/office/drawing/2014/main" id="{99313437-FCD4-4B2F-8F0C-F67C107606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5" name="Text Box 44">
          <a:extLst>
            <a:ext uri="{FF2B5EF4-FFF2-40B4-BE49-F238E27FC236}">
              <a16:creationId xmlns:a16="http://schemas.microsoft.com/office/drawing/2014/main" id="{86F8F3C1-868D-409E-B751-73CDD9B1AB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6" name="Text Box 45">
          <a:extLst>
            <a:ext uri="{FF2B5EF4-FFF2-40B4-BE49-F238E27FC236}">
              <a16:creationId xmlns:a16="http://schemas.microsoft.com/office/drawing/2014/main" id="{2487F5E9-77E7-4F6D-8C26-AA821E43790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7" name="Text Box 46">
          <a:extLst>
            <a:ext uri="{FF2B5EF4-FFF2-40B4-BE49-F238E27FC236}">
              <a16:creationId xmlns:a16="http://schemas.microsoft.com/office/drawing/2014/main" id="{F25FF539-D956-4CD3-AD57-07F35C08B3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8" name="Text Box 47">
          <a:extLst>
            <a:ext uri="{FF2B5EF4-FFF2-40B4-BE49-F238E27FC236}">
              <a16:creationId xmlns:a16="http://schemas.microsoft.com/office/drawing/2014/main" id="{F76B49F2-4788-4115-8F8F-788D1D7338F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49" name="Text Box 49">
          <a:extLst>
            <a:ext uri="{FF2B5EF4-FFF2-40B4-BE49-F238E27FC236}">
              <a16:creationId xmlns:a16="http://schemas.microsoft.com/office/drawing/2014/main" id="{2298D6CD-3461-41E3-9BCB-B312ABBDF1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0" name="Text Box 50">
          <a:extLst>
            <a:ext uri="{FF2B5EF4-FFF2-40B4-BE49-F238E27FC236}">
              <a16:creationId xmlns:a16="http://schemas.microsoft.com/office/drawing/2014/main" id="{C7A2168F-02EB-4DFC-99F3-FDD3677187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1" name="Text Box 51">
          <a:extLst>
            <a:ext uri="{FF2B5EF4-FFF2-40B4-BE49-F238E27FC236}">
              <a16:creationId xmlns:a16="http://schemas.microsoft.com/office/drawing/2014/main" id="{3492FE78-5586-426F-A32C-F35629FF708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2" name="Text Box 52">
          <a:extLst>
            <a:ext uri="{FF2B5EF4-FFF2-40B4-BE49-F238E27FC236}">
              <a16:creationId xmlns:a16="http://schemas.microsoft.com/office/drawing/2014/main" id="{D994B480-2DB5-4F82-B6D8-97B2BB6FFC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3" name="Text Box 53">
          <a:extLst>
            <a:ext uri="{FF2B5EF4-FFF2-40B4-BE49-F238E27FC236}">
              <a16:creationId xmlns:a16="http://schemas.microsoft.com/office/drawing/2014/main" id="{59D94C8F-56BD-490D-9314-85F9DDF0326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4" name="Text Box 54">
          <a:extLst>
            <a:ext uri="{FF2B5EF4-FFF2-40B4-BE49-F238E27FC236}">
              <a16:creationId xmlns:a16="http://schemas.microsoft.com/office/drawing/2014/main" id="{53266571-92D1-4B47-BBD2-2B93288EB9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5" name="Text Box 55">
          <a:extLst>
            <a:ext uri="{FF2B5EF4-FFF2-40B4-BE49-F238E27FC236}">
              <a16:creationId xmlns:a16="http://schemas.microsoft.com/office/drawing/2014/main" id="{1916FC37-1859-461F-90ED-EDFF14063E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6" name="Text Box 56">
          <a:extLst>
            <a:ext uri="{FF2B5EF4-FFF2-40B4-BE49-F238E27FC236}">
              <a16:creationId xmlns:a16="http://schemas.microsoft.com/office/drawing/2014/main" id="{A41FC6DC-FB74-4E1B-A8B8-9C28A7AFAE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7" name="Text Box 57">
          <a:extLst>
            <a:ext uri="{FF2B5EF4-FFF2-40B4-BE49-F238E27FC236}">
              <a16:creationId xmlns:a16="http://schemas.microsoft.com/office/drawing/2014/main" id="{A5D82876-2C64-445B-83A6-F4E009C7B3F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8" name="Text Box 58">
          <a:extLst>
            <a:ext uri="{FF2B5EF4-FFF2-40B4-BE49-F238E27FC236}">
              <a16:creationId xmlns:a16="http://schemas.microsoft.com/office/drawing/2014/main" id="{29CA3C03-484F-49B1-A752-795AD5CD1B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59" name="Text Box 59">
          <a:extLst>
            <a:ext uri="{FF2B5EF4-FFF2-40B4-BE49-F238E27FC236}">
              <a16:creationId xmlns:a16="http://schemas.microsoft.com/office/drawing/2014/main" id="{93AC2EA3-8A96-4E91-8313-4333407F21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0" name="Text Box 60">
          <a:extLst>
            <a:ext uri="{FF2B5EF4-FFF2-40B4-BE49-F238E27FC236}">
              <a16:creationId xmlns:a16="http://schemas.microsoft.com/office/drawing/2014/main" id="{A48CA253-290C-478B-B16B-B56B73AF08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1" name="Text Box 61">
          <a:extLst>
            <a:ext uri="{FF2B5EF4-FFF2-40B4-BE49-F238E27FC236}">
              <a16:creationId xmlns:a16="http://schemas.microsoft.com/office/drawing/2014/main" id="{31D497DE-21FA-4714-9EB1-316094EB21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2" name="Text Box 62">
          <a:extLst>
            <a:ext uri="{FF2B5EF4-FFF2-40B4-BE49-F238E27FC236}">
              <a16:creationId xmlns:a16="http://schemas.microsoft.com/office/drawing/2014/main" id="{B31C3B76-5F9D-4904-84FF-D980563D8F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3" name="Text Box 63">
          <a:extLst>
            <a:ext uri="{FF2B5EF4-FFF2-40B4-BE49-F238E27FC236}">
              <a16:creationId xmlns:a16="http://schemas.microsoft.com/office/drawing/2014/main" id="{4952F63E-995F-466A-9B4C-D847EBD051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4" name="Text Box 64">
          <a:extLst>
            <a:ext uri="{FF2B5EF4-FFF2-40B4-BE49-F238E27FC236}">
              <a16:creationId xmlns:a16="http://schemas.microsoft.com/office/drawing/2014/main" id="{72BAE53B-247F-4AC2-A85A-F55B5AFD0A8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5" name="Text Box 65">
          <a:extLst>
            <a:ext uri="{FF2B5EF4-FFF2-40B4-BE49-F238E27FC236}">
              <a16:creationId xmlns:a16="http://schemas.microsoft.com/office/drawing/2014/main" id="{20F8D099-4792-484A-907B-57C6681F60E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6" name="Text Box 66">
          <a:extLst>
            <a:ext uri="{FF2B5EF4-FFF2-40B4-BE49-F238E27FC236}">
              <a16:creationId xmlns:a16="http://schemas.microsoft.com/office/drawing/2014/main" id="{E535F9C5-A76C-4F66-926B-E301D5436D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7" name="Text Box 67">
          <a:extLst>
            <a:ext uri="{FF2B5EF4-FFF2-40B4-BE49-F238E27FC236}">
              <a16:creationId xmlns:a16="http://schemas.microsoft.com/office/drawing/2014/main" id="{23157FF0-18A0-406E-A933-C74B602B32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8" name="Text Box 68">
          <a:extLst>
            <a:ext uri="{FF2B5EF4-FFF2-40B4-BE49-F238E27FC236}">
              <a16:creationId xmlns:a16="http://schemas.microsoft.com/office/drawing/2014/main" id="{623749F5-2A7F-4E5A-ACD4-6E5C7C6BE85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69" name="Text Box 69">
          <a:extLst>
            <a:ext uri="{FF2B5EF4-FFF2-40B4-BE49-F238E27FC236}">
              <a16:creationId xmlns:a16="http://schemas.microsoft.com/office/drawing/2014/main" id="{536E82B2-E11C-410D-9A33-B4F35EC687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0" name="Text Box 70">
          <a:extLst>
            <a:ext uri="{FF2B5EF4-FFF2-40B4-BE49-F238E27FC236}">
              <a16:creationId xmlns:a16="http://schemas.microsoft.com/office/drawing/2014/main" id="{BF2E6C7A-4B33-4863-9A82-AF921470CC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1" name="Text Box 71">
          <a:extLst>
            <a:ext uri="{FF2B5EF4-FFF2-40B4-BE49-F238E27FC236}">
              <a16:creationId xmlns:a16="http://schemas.microsoft.com/office/drawing/2014/main" id="{A79E325D-F19B-4E6D-83C0-D299237806D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2" name="Text Box 72">
          <a:extLst>
            <a:ext uri="{FF2B5EF4-FFF2-40B4-BE49-F238E27FC236}">
              <a16:creationId xmlns:a16="http://schemas.microsoft.com/office/drawing/2014/main" id="{6BC3F5B3-99B1-44B3-81EA-EC0C313B3C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3" name="Text Box 73">
          <a:extLst>
            <a:ext uri="{FF2B5EF4-FFF2-40B4-BE49-F238E27FC236}">
              <a16:creationId xmlns:a16="http://schemas.microsoft.com/office/drawing/2014/main" id="{3893954E-24A3-4A53-8493-8C459663EE6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4" name="Text Box 74">
          <a:extLst>
            <a:ext uri="{FF2B5EF4-FFF2-40B4-BE49-F238E27FC236}">
              <a16:creationId xmlns:a16="http://schemas.microsoft.com/office/drawing/2014/main" id="{F26D29C5-F037-4431-8647-DCF8899B0D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5" name="Text Box 75">
          <a:extLst>
            <a:ext uri="{FF2B5EF4-FFF2-40B4-BE49-F238E27FC236}">
              <a16:creationId xmlns:a16="http://schemas.microsoft.com/office/drawing/2014/main" id="{2650E643-7AE8-4E3B-8465-A02AB97CB2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6" name="Text Box 76">
          <a:extLst>
            <a:ext uri="{FF2B5EF4-FFF2-40B4-BE49-F238E27FC236}">
              <a16:creationId xmlns:a16="http://schemas.microsoft.com/office/drawing/2014/main" id="{5F696D39-81E9-4D32-8625-A92D17AD47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7" name="Text Box 77">
          <a:extLst>
            <a:ext uri="{FF2B5EF4-FFF2-40B4-BE49-F238E27FC236}">
              <a16:creationId xmlns:a16="http://schemas.microsoft.com/office/drawing/2014/main" id="{65A57D75-5399-4331-A55D-F65E988A4D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8" name="Text Box 78">
          <a:extLst>
            <a:ext uri="{FF2B5EF4-FFF2-40B4-BE49-F238E27FC236}">
              <a16:creationId xmlns:a16="http://schemas.microsoft.com/office/drawing/2014/main" id="{0C5BE571-C99F-4308-A8D6-413EBBB718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79" name="Text Box 79">
          <a:extLst>
            <a:ext uri="{FF2B5EF4-FFF2-40B4-BE49-F238E27FC236}">
              <a16:creationId xmlns:a16="http://schemas.microsoft.com/office/drawing/2014/main" id="{CF7E6088-0AF6-4197-8B72-7B60D9B456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0" name="Text Box 80">
          <a:extLst>
            <a:ext uri="{FF2B5EF4-FFF2-40B4-BE49-F238E27FC236}">
              <a16:creationId xmlns:a16="http://schemas.microsoft.com/office/drawing/2014/main" id="{1A3BF9EC-8A05-4DC3-894A-1DB1FE03811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1" name="Text Box 81">
          <a:extLst>
            <a:ext uri="{FF2B5EF4-FFF2-40B4-BE49-F238E27FC236}">
              <a16:creationId xmlns:a16="http://schemas.microsoft.com/office/drawing/2014/main" id="{0198BFB9-DBE5-41B1-BD6B-ABD455AD46D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2" name="Text Box 82">
          <a:extLst>
            <a:ext uri="{FF2B5EF4-FFF2-40B4-BE49-F238E27FC236}">
              <a16:creationId xmlns:a16="http://schemas.microsoft.com/office/drawing/2014/main" id="{CC153A22-9ED4-49EC-819F-949C1BD8CC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3" name="Text Box 83">
          <a:extLst>
            <a:ext uri="{FF2B5EF4-FFF2-40B4-BE49-F238E27FC236}">
              <a16:creationId xmlns:a16="http://schemas.microsoft.com/office/drawing/2014/main" id="{F42D66E9-2060-4987-A89A-16F2AA22C5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4" name="Text Box 84">
          <a:extLst>
            <a:ext uri="{FF2B5EF4-FFF2-40B4-BE49-F238E27FC236}">
              <a16:creationId xmlns:a16="http://schemas.microsoft.com/office/drawing/2014/main" id="{FF610BC6-96F9-499E-9D19-0870849D732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5" name="Text Box 85">
          <a:extLst>
            <a:ext uri="{FF2B5EF4-FFF2-40B4-BE49-F238E27FC236}">
              <a16:creationId xmlns:a16="http://schemas.microsoft.com/office/drawing/2014/main" id="{6F5718A0-B9A6-4152-95E5-F4155D3522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6" name="Text Box 86">
          <a:extLst>
            <a:ext uri="{FF2B5EF4-FFF2-40B4-BE49-F238E27FC236}">
              <a16:creationId xmlns:a16="http://schemas.microsoft.com/office/drawing/2014/main" id="{F3D27CAB-FAEE-4C83-8BDD-D80817B91C5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7" name="Text Box 87">
          <a:extLst>
            <a:ext uri="{FF2B5EF4-FFF2-40B4-BE49-F238E27FC236}">
              <a16:creationId xmlns:a16="http://schemas.microsoft.com/office/drawing/2014/main" id="{C9F9F344-289E-45FF-81D6-B68F27E08F7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8" name="Text Box 88">
          <a:extLst>
            <a:ext uri="{FF2B5EF4-FFF2-40B4-BE49-F238E27FC236}">
              <a16:creationId xmlns:a16="http://schemas.microsoft.com/office/drawing/2014/main" id="{C98DF97E-34AD-465A-8F08-0CE616ED0E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89" name="Text Box 89">
          <a:extLst>
            <a:ext uri="{FF2B5EF4-FFF2-40B4-BE49-F238E27FC236}">
              <a16:creationId xmlns:a16="http://schemas.microsoft.com/office/drawing/2014/main" id="{CDD55B14-836A-459D-ABDB-ED6DDD0A37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0" name="Text Box 90">
          <a:extLst>
            <a:ext uri="{FF2B5EF4-FFF2-40B4-BE49-F238E27FC236}">
              <a16:creationId xmlns:a16="http://schemas.microsoft.com/office/drawing/2014/main" id="{56D4CE81-E954-4E6A-A718-FB11EB96468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1" name="Text Box 91">
          <a:extLst>
            <a:ext uri="{FF2B5EF4-FFF2-40B4-BE49-F238E27FC236}">
              <a16:creationId xmlns:a16="http://schemas.microsoft.com/office/drawing/2014/main" id="{ECC00C32-323A-4B97-B124-02D5D520CE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2" name="Text Box 92">
          <a:extLst>
            <a:ext uri="{FF2B5EF4-FFF2-40B4-BE49-F238E27FC236}">
              <a16:creationId xmlns:a16="http://schemas.microsoft.com/office/drawing/2014/main" id="{FD1A4BE9-C322-46E6-A2AC-7984E7AFA6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3" name="Text Box 26">
          <a:extLst>
            <a:ext uri="{FF2B5EF4-FFF2-40B4-BE49-F238E27FC236}">
              <a16:creationId xmlns:a16="http://schemas.microsoft.com/office/drawing/2014/main" id="{3A5912DF-7CDD-42CB-8E14-7922992D8EF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4" name="Text Box 27">
          <a:extLst>
            <a:ext uri="{FF2B5EF4-FFF2-40B4-BE49-F238E27FC236}">
              <a16:creationId xmlns:a16="http://schemas.microsoft.com/office/drawing/2014/main" id="{3F5B413C-F63B-4F5C-94BD-F1A33D63D7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5" name="Text Box 28">
          <a:extLst>
            <a:ext uri="{FF2B5EF4-FFF2-40B4-BE49-F238E27FC236}">
              <a16:creationId xmlns:a16="http://schemas.microsoft.com/office/drawing/2014/main" id="{A4C4EB7E-B2E1-436C-8AED-F0CF73173A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6" name="Text Box 29">
          <a:extLst>
            <a:ext uri="{FF2B5EF4-FFF2-40B4-BE49-F238E27FC236}">
              <a16:creationId xmlns:a16="http://schemas.microsoft.com/office/drawing/2014/main" id="{DDD9A1AB-2FCE-44B0-AA88-5495276BB0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7" name="Text Box 30">
          <a:extLst>
            <a:ext uri="{FF2B5EF4-FFF2-40B4-BE49-F238E27FC236}">
              <a16:creationId xmlns:a16="http://schemas.microsoft.com/office/drawing/2014/main" id="{AC933C10-26FB-4345-BE87-D084AA560F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8" name="Text Box 31">
          <a:extLst>
            <a:ext uri="{FF2B5EF4-FFF2-40B4-BE49-F238E27FC236}">
              <a16:creationId xmlns:a16="http://schemas.microsoft.com/office/drawing/2014/main" id="{3C36DD0F-7670-49AC-A371-A7F846CBA4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899" name="Text Box 32">
          <a:extLst>
            <a:ext uri="{FF2B5EF4-FFF2-40B4-BE49-F238E27FC236}">
              <a16:creationId xmlns:a16="http://schemas.microsoft.com/office/drawing/2014/main" id="{A63BFA83-E577-4B9F-9A55-AE55E96CFC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0" name="Text Box 33">
          <a:extLst>
            <a:ext uri="{FF2B5EF4-FFF2-40B4-BE49-F238E27FC236}">
              <a16:creationId xmlns:a16="http://schemas.microsoft.com/office/drawing/2014/main" id="{B3A71C0B-75EC-4A21-9ADA-E4D22FFA1E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1" name="Text Box 34">
          <a:extLst>
            <a:ext uri="{FF2B5EF4-FFF2-40B4-BE49-F238E27FC236}">
              <a16:creationId xmlns:a16="http://schemas.microsoft.com/office/drawing/2014/main" id="{C7F7E663-A07E-48E4-9DD7-CB9B6BA3AD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2" name="Text Box 35">
          <a:extLst>
            <a:ext uri="{FF2B5EF4-FFF2-40B4-BE49-F238E27FC236}">
              <a16:creationId xmlns:a16="http://schemas.microsoft.com/office/drawing/2014/main" id="{7957C2CD-4559-4C69-BA67-654F3DE5A46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3" name="Text Box 36">
          <a:extLst>
            <a:ext uri="{FF2B5EF4-FFF2-40B4-BE49-F238E27FC236}">
              <a16:creationId xmlns:a16="http://schemas.microsoft.com/office/drawing/2014/main" id="{4D7AB639-3473-4495-94F7-37E30E0611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4" name="Text Box 37">
          <a:extLst>
            <a:ext uri="{FF2B5EF4-FFF2-40B4-BE49-F238E27FC236}">
              <a16:creationId xmlns:a16="http://schemas.microsoft.com/office/drawing/2014/main" id="{BD9B9E41-ACB9-40EF-AFB9-477AF35CF78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5" name="Text Box 38">
          <a:extLst>
            <a:ext uri="{FF2B5EF4-FFF2-40B4-BE49-F238E27FC236}">
              <a16:creationId xmlns:a16="http://schemas.microsoft.com/office/drawing/2014/main" id="{3007FC79-925D-4957-B8BA-FEB4414F00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6" name="Text Box 39">
          <a:extLst>
            <a:ext uri="{FF2B5EF4-FFF2-40B4-BE49-F238E27FC236}">
              <a16:creationId xmlns:a16="http://schemas.microsoft.com/office/drawing/2014/main" id="{C1E10079-FA06-4755-9F01-2F835D4233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7" name="Text Box 40">
          <a:extLst>
            <a:ext uri="{FF2B5EF4-FFF2-40B4-BE49-F238E27FC236}">
              <a16:creationId xmlns:a16="http://schemas.microsoft.com/office/drawing/2014/main" id="{8DB1A2CD-4690-48CE-85A1-1028B816D7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8" name="Text Box 41">
          <a:extLst>
            <a:ext uri="{FF2B5EF4-FFF2-40B4-BE49-F238E27FC236}">
              <a16:creationId xmlns:a16="http://schemas.microsoft.com/office/drawing/2014/main" id="{765FA288-864B-4EEF-8F9B-710087C4FA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09" name="Text Box 42">
          <a:extLst>
            <a:ext uri="{FF2B5EF4-FFF2-40B4-BE49-F238E27FC236}">
              <a16:creationId xmlns:a16="http://schemas.microsoft.com/office/drawing/2014/main" id="{10A16170-D0EB-4D9E-8405-794EF1F97F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0" name="Text Box 43">
          <a:extLst>
            <a:ext uri="{FF2B5EF4-FFF2-40B4-BE49-F238E27FC236}">
              <a16:creationId xmlns:a16="http://schemas.microsoft.com/office/drawing/2014/main" id="{A041441E-46E3-4D11-8DC0-C1D46E8E17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1" name="Text Box 44">
          <a:extLst>
            <a:ext uri="{FF2B5EF4-FFF2-40B4-BE49-F238E27FC236}">
              <a16:creationId xmlns:a16="http://schemas.microsoft.com/office/drawing/2014/main" id="{06F0AADA-9476-4E6B-98BD-6E9215463E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2" name="Text Box 45">
          <a:extLst>
            <a:ext uri="{FF2B5EF4-FFF2-40B4-BE49-F238E27FC236}">
              <a16:creationId xmlns:a16="http://schemas.microsoft.com/office/drawing/2014/main" id="{14461D6D-1B19-493F-9A05-C4F930C701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3" name="Text Box 46">
          <a:extLst>
            <a:ext uri="{FF2B5EF4-FFF2-40B4-BE49-F238E27FC236}">
              <a16:creationId xmlns:a16="http://schemas.microsoft.com/office/drawing/2014/main" id="{33965877-8587-4AF7-B06E-AEE9C73102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4" name="Text Box 47">
          <a:extLst>
            <a:ext uri="{FF2B5EF4-FFF2-40B4-BE49-F238E27FC236}">
              <a16:creationId xmlns:a16="http://schemas.microsoft.com/office/drawing/2014/main" id="{8D02CAE2-E327-4D08-8B7C-F7E5AC5BC1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5" name="Text Box 49">
          <a:extLst>
            <a:ext uri="{FF2B5EF4-FFF2-40B4-BE49-F238E27FC236}">
              <a16:creationId xmlns:a16="http://schemas.microsoft.com/office/drawing/2014/main" id="{07A156FE-620E-4347-B8A2-75C9E93B377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6" name="Text Box 50">
          <a:extLst>
            <a:ext uri="{FF2B5EF4-FFF2-40B4-BE49-F238E27FC236}">
              <a16:creationId xmlns:a16="http://schemas.microsoft.com/office/drawing/2014/main" id="{6B1464C8-BB01-4BAC-8493-085F6CB3418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7" name="Text Box 51">
          <a:extLst>
            <a:ext uri="{FF2B5EF4-FFF2-40B4-BE49-F238E27FC236}">
              <a16:creationId xmlns:a16="http://schemas.microsoft.com/office/drawing/2014/main" id="{6C2DB804-715C-46BD-81B2-FF9506D9C44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8" name="Text Box 52">
          <a:extLst>
            <a:ext uri="{FF2B5EF4-FFF2-40B4-BE49-F238E27FC236}">
              <a16:creationId xmlns:a16="http://schemas.microsoft.com/office/drawing/2014/main" id="{E7EBB9FF-B8CC-4918-985E-446D130EE52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19" name="Text Box 53">
          <a:extLst>
            <a:ext uri="{FF2B5EF4-FFF2-40B4-BE49-F238E27FC236}">
              <a16:creationId xmlns:a16="http://schemas.microsoft.com/office/drawing/2014/main" id="{95C01803-BD3C-40CA-BDD1-37006A37C0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0" name="Text Box 54">
          <a:extLst>
            <a:ext uri="{FF2B5EF4-FFF2-40B4-BE49-F238E27FC236}">
              <a16:creationId xmlns:a16="http://schemas.microsoft.com/office/drawing/2014/main" id="{DB0675D2-AC5F-4EC8-915A-2EDE3301AE8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1" name="Text Box 55">
          <a:extLst>
            <a:ext uri="{FF2B5EF4-FFF2-40B4-BE49-F238E27FC236}">
              <a16:creationId xmlns:a16="http://schemas.microsoft.com/office/drawing/2014/main" id="{752CE399-4115-4437-BE76-755002B0CE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2" name="Text Box 56">
          <a:extLst>
            <a:ext uri="{FF2B5EF4-FFF2-40B4-BE49-F238E27FC236}">
              <a16:creationId xmlns:a16="http://schemas.microsoft.com/office/drawing/2014/main" id="{D804C141-4300-47BB-ABBA-B804764DE6F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3" name="Text Box 57">
          <a:extLst>
            <a:ext uri="{FF2B5EF4-FFF2-40B4-BE49-F238E27FC236}">
              <a16:creationId xmlns:a16="http://schemas.microsoft.com/office/drawing/2014/main" id="{C3EBE176-C4FF-4249-AB14-7CF1BF888A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4" name="Text Box 58">
          <a:extLst>
            <a:ext uri="{FF2B5EF4-FFF2-40B4-BE49-F238E27FC236}">
              <a16:creationId xmlns:a16="http://schemas.microsoft.com/office/drawing/2014/main" id="{15593138-048C-4039-A57D-5C2F79834F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5" name="Text Box 59">
          <a:extLst>
            <a:ext uri="{FF2B5EF4-FFF2-40B4-BE49-F238E27FC236}">
              <a16:creationId xmlns:a16="http://schemas.microsoft.com/office/drawing/2014/main" id="{91CD43B1-0188-4DA1-841A-B7C5833E10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6" name="Text Box 60">
          <a:extLst>
            <a:ext uri="{FF2B5EF4-FFF2-40B4-BE49-F238E27FC236}">
              <a16:creationId xmlns:a16="http://schemas.microsoft.com/office/drawing/2014/main" id="{C8C1CBCA-55FC-4C41-8806-4C7C9498D2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7" name="Text Box 61">
          <a:extLst>
            <a:ext uri="{FF2B5EF4-FFF2-40B4-BE49-F238E27FC236}">
              <a16:creationId xmlns:a16="http://schemas.microsoft.com/office/drawing/2014/main" id="{2BBEB67F-32D8-40FA-BD41-D9837E9F90A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8" name="Text Box 62">
          <a:extLst>
            <a:ext uri="{FF2B5EF4-FFF2-40B4-BE49-F238E27FC236}">
              <a16:creationId xmlns:a16="http://schemas.microsoft.com/office/drawing/2014/main" id="{30D37FDD-0221-4E8C-8221-28EA4C2A74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29" name="Text Box 63">
          <a:extLst>
            <a:ext uri="{FF2B5EF4-FFF2-40B4-BE49-F238E27FC236}">
              <a16:creationId xmlns:a16="http://schemas.microsoft.com/office/drawing/2014/main" id="{BBEFAC03-9D04-4B3C-9F71-DAC7A8A6AC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0" name="Text Box 64">
          <a:extLst>
            <a:ext uri="{FF2B5EF4-FFF2-40B4-BE49-F238E27FC236}">
              <a16:creationId xmlns:a16="http://schemas.microsoft.com/office/drawing/2014/main" id="{45BB95DF-FDB2-48EA-B944-0860475797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1" name="Text Box 65">
          <a:extLst>
            <a:ext uri="{FF2B5EF4-FFF2-40B4-BE49-F238E27FC236}">
              <a16:creationId xmlns:a16="http://schemas.microsoft.com/office/drawing/2014/main" id="{8DED8EAB-633F-4482-80F9-C5D5FCDD1E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2" name="Text Box 66">
          <a:extLst>
            <a:ext uri="{FF2B5EF4-FFF2-40B4-BE49-F238E27FC236}">
              <a16:creationId xmlns:a16="http://schemas.microsoft.com/office/drawing/2014/main" id="{CDC32290-20A6-42A1-83BC-FAE76F6A124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3" name="Text Box 67">
          <a:extLst>
            <a:ext uri="{FF2B5EF4-FFF2-40B4-BE49-F238E27FC236}">
              <a16:creationId xmlns:a16="http://schemas.microsoft.com/office/drawing/2014/main" id="{C8ADB36D-2F0C-4249-882D-FF09373342A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4" name="Text Box 68">
          <a:extLst>
            <a:ext uri="{FF2B5EF4-FFF2-40B4-BE49-F238E27FC236}">
              <a16:creationId xmlns:a16="http://schemas.microsoft.com/office/drawing/2014/main" id="{843CAFF3-5485-4B14-B5EF-CD436FC61E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5" name="Text Box 69">
          <a:extLst>
            <a:ext uri="{FF2B5EF4-FFF2-40B4-BE49-F238E27FC236}">
              <a16:creationId xmlns:a16="http://schemas.microsoft.com/office/drawing/2014/main" id="{AB4FEB1E-AD1A-45F5-8193-AD3CBFD7B2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6" name="Text Box 70">
          <a:extLst>
            <a:ext uri="{FF2B5EF4-FFF2-40B4-BE49-F238E27FC236}">
              <a16:creationId xmlns:a16="http://schemas.microsoft.com/office/drawing/2014/main" id="{17021DFB-6B26-40F5-8E95-644A96D256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7" name="Text Box 71">
          <a:extLst>
            <a:ext uri="{FF2B5EF4-FFF2-40B4-BE49-F238E27FC236}">
              <a16:creationId xmlns:a16="http://schemas.microsoft.com/office/drawing/2014/main" id="{F25A12B8-D49E-49E1-8569-EBEB6D15FA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8" name="Text Box 72">
          <a:extLst>
            <a:ext uri="{FF2B5EF4-FFF2-40B4-BE49-F238E27FC236}">
              <a16:creationId xmlns:a16="http://schemas.microsoft.com/office/drawing/2014/main" id="{8DD9170E-6FB1-4A3D-AC45-DB73C655CC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39" name="Text Box 73">
          <a:extLst>
            <a:ext uri="{FF2B5EF4-FFF2-40B4-BE49-F238E27FC236}">
              <a16:creationId xmlns:a16="http://schemas.microsoft.com/office/drawing/2014/main" id="{82D2B1F6-14A3-49EC-88F8-19768BCDB8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0" name="Text Box 74">
          <a:extLst>
            <a:ext uri="{FF2B5EF4-FFF2-40B4-BE49-F238E27FC236}">
              <a16:creationId xmlns:a16="http://schemas.microsoft.com/office/drawing/2014/main" id="{6AEBBC09-5302-434B-A266-0EE2FA85C9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1" name="Text Box 75">
          <a:extLst>
            <a:ext uri="{FF2B5EF4-FFF2-40B4-BE49-F238E27FC236}">
              <a16:creationId xmlns:a16="http://schemas.microsoft.com/office/drawing/2014/main" id="{ACD76EAD-7A13-4E23-AD17-1181C0B929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2" name="Text Box 76">
          <a:extLst>
            <a:ext uri="{FF2B5EF4-FFF2-40B4-BE49-F238E27FC236}">
              <a16:creationId xmlns:a16="http://schemas.microsoft.com/office/drawing/2014/main" id="{9FC6E1FD-92FA-407C-83A9-C14D388F40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3" name="Text Box 77">
          <a:extLst>
            <a:ext uri="{FF2B5EF4-FFF2-40B4-BE49-F238E27FC236}">
              <a16:creationId xmlns:a16="http://schemas.microsoft.com/office/drawing/2014/main" id="{B1FF8653-D364-4209-A4CF-0C083DCE42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4" name="Text Box 78">
          <a:extLst>
            <a:ext uri="{FF2B5EF4-FFF2-40B4-BE49-F238E27FC236}">
              <a16:creationId xmlns:a16="http://schemas.microsoft.com/office/drawing/2014/main" id="{0FD3AEFC-D090-4472-9017-B47646C01F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5" name="Text Box 79">
          <a:extLst>
            <a:ext uri="{FF2B5EF4-FFF2-40B4-BE49-F238E27FC236}">
              <a16:creationId xmlns:a16="http://schemas.microsoft.com/office/drawing/2014/main" id="{65100138-0049-47CB-96CB-F7F5A2EC79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6" name="Text Box 80">
          <a:extLst>
            <a:ext uri="{FF2B5EF4-FFF2-40B4-BE49-F238E27FC236}">
              <a16:creationId xmlns:a16="http://schemas.microsoft.com/office/drawing/2014/main" id="{E3BC33C6-08A1-47D0-A98D-67F8696EC2D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7" name="Text Box 81">
          <a:extLst>
            <a:ext uri="{FF2B5EF4-FFF2-40B4-BE49-F238E27FC236}">
              <a16:creationId xmlns:a16="http://schemas.microsoft.com/office/drawing/2014/main" id="{08BC258E-87A2-43FD-975B-5DE23E7EF2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8" name="Text Box 82">
          <a:extLst>
            <a:ext uri="{FF2B5EF4-FFF2-40B4-BE49-F238E27FC236}">
              <a16:creationId xmlns:a16="http://schemas.microsoft.com/office/drawing/2014/main" id="{3476B73E-1302-465D-90F5-E1C878464F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49" name="Text Box 83">
          <a:extLst>
            <a:ext uri="{FF2B5EF4-FFF2-40B4-BE49-F238E27FC236}">
              <a16:creationId xmlns:a16="http://schemas.microsoft.com/office/drawing/2014/main" id="{51FC39E4-D26C-40EE-898D-8371055694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0" name="Text Box 84">
          <a:extLst>
            <a:ext uri="{FF2B5EF4-FFF2-40B4-BE49-F238E27FC236}">
              <a16:creationId xmlns:a16="http://schemas.microsoft.com/office/drawing/2014/main" id="{7CA963FA-257B-4DDA-892F-ADDD401D7D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1" name="Text Box 85">
          <a:extLst>
            <a:ext uri="{FF2B5EF4-FFF2-40B4-BE49-F238E27FC236}">
              <a16:creationId xmlns:a16="http://schemas.microsoft.com/office/drawing/2014/main" id="{4475DEE5-28B8-4BF2-8F94-3B493E8B97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2" name="Text Box 86">
          <a:extLst>
            <a:ext uri="{FF2B5EF4-FFF2-40B4-BE49-F238E27FC236}">
              <a16:creationId xmlns:a16="http://schemas.microsoft.com/office/drawing/2014/main" id="{9B4A004A-BDDB-49DA-BF50-8BCBC1434A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3" name="Text Box 87">
          <a:extLst>
            <a:ext uri="{FF2B5EF4-FFF2-40B4-BE49-F238E27FC236}">
              <a16:creationId xmlns:a16="http://schemas.microsoft.com/office/drawing/2014/main" id="{AE8E2812-2E2B-42FF-AA42-3CED021673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4" name="Text Box 88">
          <a:extLst>
            <a:ext uri="{FF2B5EF4-FFF2-40B4-BE49-F238E27FC236}">
              <a16:creationId xmlns:a16="http://schemas.microsoft.com/office/drawing/2014/main" id="{CF65040E-AD35-4D79-84DB-AE329BF4BFD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5" name="Text Box 89">
          <a:extLst>
            <a:ext uri="{FF2B5EF4-FFF2-40B4-BE49-F238E27FC236}">
              <a16:creationId xmlns:a16="http://schemas.microsoft.com/office/drawing/2014/main" id="{06BBA84F-FBDF-4266-96AA-7B039E785F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6" name="Text Box 90">
          <a:extLst>
            <a:ext uri="{FF2B5EF4-FFF2-40B4-BE49-F238E27FC236}">
              <a16:creationId xmlns:a16="http://schemas.microsoft.com/office/drawing/2014/main" id="{D57F2638-12BE-4638-AD0D-DB94A5E6D5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7" name="Text Box 91">
          <a:extLst>
            <a:ext uri="{FF2B5EF4-FFF2-40B4-BE49-F238E27FC236}">
              <a16:creationId xmlns:a16="http://schemas.microsoft.com/office/drawing/2014/main" id="{EEBB1D9B-5E44-4AAC-9F4A-78FFFDFBC8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8" name="Text Box 92">
          <a:extLst>
            <a:ext uri="{FF2B5EF4-FFF2-40B4-BE49-F238E27FC236}">
              <a16:creationId xmlns:a16="http://schemas.microsoft.com/office/drawing/2014/main" id="{C5FCF755-1C16-47FD-B336-4B31730749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59" name="Text Box 58">
          <a:extLst>
            <a:ext uri="{FF2B5EF4-FFF2-40B4-BE49-F238E27FC236}">
              <a16:creationId xmlns:a16="http://schemas.microsoft.com/office/drawing/2014/main" id="{70DAF0B0-47E1-4EC0-BDF2-1DCC829159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3960" name="Text Box 59">
          <a:extLst>
            <a:ext uri="{FF2B5EF4-FFF2-40B4-BE49-F238E27FC236}">
              <a16:creationId xmlns:a16="http://schemas.microsoft.com/office/drawing/2014/main" id="{6B4AAFE3-7748-4FF2-A788-B562C4A8A0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1" name="Text Box 26">
          <a:extLst>
            <a:ext uri="{FF2B5EF4-FFF2-40B4-BE49-F238E27FC236}">
              <a16:creationId xmlns:a16="http://schemas.microsoft.com/office/drawing/2014/main" id="{B252DD2B-FC7C-4B03-B483-6AD4E7705B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2" name="Text Box 27">
          <a:extLst>
            <a:ext uri="{FF2B5EF4-FFF2-40B4-BE49-F238E27FC236}">
              <a16:creationId xmlns:a16="http://schemas.microsoft.com/office/drawing/2014/main" id="{A062244C-F2A3-498A-9129-8C68015B7C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3" name="Text Box 28">
          <a:extLst>
            <a:ext uri="{FF2B5EF4-FFF2-40B4-BE49-F238E27FC236}">
              <a16:creationId xmlns:a16="http://schemas.microsoft.com/office/drawing/2014/main" id="{06395E2C-8EFC-4D32-A2F8-2ABF0DD2E6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4" name="Text Box 29">
          <a:extLst>
            <a:ext uri="{FF2B5EF4-FFF2-40B4-BE49-F238E27FC236}">
              <a16:creationId xmlns:a16="http://schemas.microsoft.com/office/drawing/2014/main" id="{02860DDE-D259-47D1-91A2-461415ABA3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5" name="Text Box 30">
          <a:extLst>
            <a:ext uri="{FF2B5EF4-FFF2-40B4-BE49-F238E27FC236}">
              <a16:creationId xmlns:a16="http://schemas.microsoft.com/office/drawing/2014/main" id="{02C3647E-1C6A-424F-8F69-9C59313019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6" name="Text Box 31">
          <a:extLst>
            <a:ext uri="{FF2B5EF4-FFF2-40B4-BE49-F238E27FC236}">
              <a16:creationId xmlns:a16="http://schemas.microsoft.com/office/drawing/2014/main" id="{280BBF84-1969-4EC7-B982-F1D5C805DDD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7" name="Text Box 32">
          <a:extLst>
            <a:ext uri="{FF2B5EF4-FFF2-40B4-BE49-F238E27FC236}">
              <a16:creationId xmlns:a16="http://schemas.microsoft.com/office/drawing/2014/main" id="{B6E29CF6-9B58-4558-AE16-E6430CA348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8" name="Text Box 33">
          <a:extLst>
            <a:ext uri="{FF2B5EF4-FFF2-40B4-BE49-F238E27FC236}">
              <a16:creationId xmlns:a16="http://schemas.microsoft.com/office/drawing/2014/main" id="{0996C91E-D85B-41B0-B294-55FF8681D3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69" name="Text Box 34">
          <a:extLst>
            <a:ext uri="{FF2B5EF4-FFF2-40B4-BE49-F238E27FC236}">
              <a16:creationId xmlns:a16="http://schemas.microsoft.com/office/drawing/2014/main" id="{42D8505F-B719-474B-B3E6-C7001CAA92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0" name="Text Box 35">
          <a:extLst>
            <a:ext uri="{FF2B5EF4-FFF2-40B4-BE49-F238E27FC236}">
              <a16:creationId xmlns:a16="http://schemas.microsoft.com/office/drawing/2014/main" id="{FE920DC7-DABE-463F-8A1C-EFCD3E4505E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1" name="Text Box 36">
          <a:extLst>
            <a:ext uri="{FF2B5EF4-FFF2-40B4-BE49-F238E27FC236}">
              <a16:creationId xmlns:a16="http://schemas.microsoft.com/office/drawing/2014/main" id="{1A58CF5B-3E5B-437C-9FB9-8277B5C74F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2" name="Text Box 37">
          <a:extLst>
            <a:ext uri="{FF2B5EF4-FFF2-40B4-BE49-F238E27FC236}">
              <a16:creationId xmlns:a16="http://schemas.microsoft.com/office/drawing/2014/main" id="{A040433F-71AE-4600-B8E3-4EED2CD320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3" name="Text Box 38">
          <a:extLst>
            <a:ext uri="{FF2B5EF4-FFF2-40B4-BE49-F238E27FC236}">
              <a16:creationId xmlns:a16="http://schemas.microsoft.com/office/drawing/2014/main" id="{03FA95B6-E21C-4523-BB19-DE7B40A3A5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4" name="Text Box 39">
          <a:extLst>
            <a:ext uri="{FF2B5EF4-FFF2-40B4-BE49-F238E27FC236}">
              <a16:creationId xmlns:a16="http://schemas.microsoft.com/office/drawing/2014/main" id="{45292E37-9F33-4817-803F-F3DF4BDF5A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5" name="Text Box 40">
          <a:extLst>
            <a:ext uri="{FF2B5EF4-FFF2-40B4-BE49-F238E27FC236}">
              <a16:creationId xmlns:a16="http://schemas.microsoft.com/office/drawing/2014/main" id="{5F5E7FC7-F1F3-47F5-A0BE-BF59B3B23E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6" name="Text Box 41">
          <a:extLst>
            <a:ext uri="{FF2B5EF4-FFF2-40B4-BE49-F238E27FC236}">
              <a16:creationId xmlns:a16="http://schemas.microsoft.com/office/drawing/2014/main" id="{6E64E886-7DBA-4DC6-80CA-C9DD2E80BDC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7" name="Text Box 42">
          <a:extLst>
            <a:ext uri="{FF2B5EF4-FFF2-40B4-BE49-F238E27FC236}">
              <a16:creationId xmlns:a16="http://schemas.microsoft.com/office/drawing/2014/main" id="{514B2E42-01D6-410C-A3D5-CB3DC4995A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8" name="Text Box 43">
          <a:extLst>
            <a:ext uri="{FF2B5EF4-FFF2-40B4-BE49-F238E27FC236}">
              <a16:creationId xmlns:a16="http://schemas.microsoft.com/office/drawing/2014/main" id="{E49E644F-9848-4416-86FE-6BBFDDF042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79" name="Text Box 44">
          <a:extLst>
            <a:ext uri="{FF2B5EF4-FFF2-40B4-BE49-F238E27FC236}">
              <a16:creationId xmlns:a16="http://schemas.microsoft.com/office/drawing/2014/main" id="{9AF52019-A580-4433-8CF9-4E4C8BCE229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0" name="Text Box 45">
          <a:extLst>
            <a:ext uri="{FF2B5EF4-FFF2-40B4-BE49-F238E27FC236}">
              <a16:creationId xmlns:a16="http://schemas.microsoft.com/office/drawing/2014/main" id="{1F441178-576F-4F18-9305-8E099709726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1" name="Text Box 46">
          <a:extLst>
            <a:ext uri="{FF2B5EF4-FFF2-40B4-BE49-F238E27FC236}">
              <a16:creationId xmlns:a16="http://schemas.microsoft.com/office/drawing/2014/main" id="{AE2548C8-4830-47E7-9D28-9910CBD545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2" name="Text Box 47">
          <a:extLst>
            <a:ext uri="{FF2B5EF4-FFF2-40B4-BE49-F238E27FC236}">
              <a16:creationId xmlns:a16="http://schemas.microsoft.com/office/drawing/2014/main" id="{EBF66EF7-7532-4092-BCF1-3B82545179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3" name="Text Box 49">
          <a:extLst>
            <a:ext uri="{FF2B5EF4-FFF2-40B4-BE49-F238E27FC236}">
              <a16:creationId xmlns:a16="http://schemas.microsoft.com/office/drawing/2014/main" id="{EECD5181-5CBC-4F5B-84CE-50EE93B189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4" name="Text Box 50">
          <a:extLst>
            <a:ext uri="{FF2B5EF4-FFF2-40B4-BE49-F238E27FC236}">
              <a16:creationId xmlns:a16="http://schemas.microsoft.com/office/drawing/2014/main" id="{36FAE053-2E4C-4D85-86A7-896F698C84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5" name="Text Box 51">
          <a:extLst>
            <a:ext uri="{FF2B5EF4-FFF2-40B4-BE49-F238E27FC236}">
              <a16:creationId xmlns:a16="http://schemas.microsoft.com/office/drawing/2014/main" id="{A91952BA-690E-4941-B90D-31E238FA0E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6" name="Text Box 52">
          <a:extLst>
            <a:ext uri="{FF2B5EF4-FFF2-40B4-BE49-F238E27FC236}">
              <a16:creationId xmlns:a16="http://schemas.microsoft.com/office/drawing/2014/main" id="{219CDC18-C605-49BD-8EB8-D76F9B7915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7" name="Text Box 53">
          <a:extLst>
            <a:ext uri="{FF2B5EF4-FFF2-40B4-BE49-F238E27FC236}">
              <a16:creationId xmlns:a16="http://schemas.microsoft.com/office/drawing/2014/main" id="{052A5872-C028-4EB4-B21C-6845CA48C7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8" name="Text Box 54">
          <a:extLst>
            <a:ext uri="{FF2B5EF4-FFF2-40B4-BE49-F238E27FC236}">
              <a16:creationId xmlns:a16="http://schemas.microsoft.com/office/drawing/2014/main" id="{341EED5D-2E85-41AF-9D66-CBEA9BFB2F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89" name="Text Box 55">
          <a:extLst>
            <a:ext uri="{FF2B5EF4-FFF2-40B4-BE49-F238E27FC236}">
              <a16:creationId xmlns:a16="http://schemas.microsoft.com/office/drawing/2014/main" id="{564A3255-DE74-4D93-A70F-6E55C9076F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0" name="Text Box 56">
          <a:extLst>
            <a:ext uri="{FF2B5EF4-FFF2-40B4-BE49-F238E27FC236}">
              <a16:creationId xmlns:a16="http://schemas.microsoft.com/office/drawing/2014/main" id="{F2CBEE5E-980A-4CF9-A272-E115C72582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1" name="Text Box 57">
          <a:extLst>
            <a:ext uri="{FF2B5EF4-FFF2-40B4-BE49-F238E27FC236}">
              <a16:creationId xmlns:a16="http://schemas.microsoft.com/office/drawing/2014/main" id="{E50B2CBF-47E4-4ED5-9AE1-5CB183D96F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2" name="Text Box 58">
          <a:extLst>
            <a:ext uri="{FF2B5EF4-FFF2-40B4-BE49-F238E27FC236}">
              <a16:creationId xmlns:a16="http://schemas.microsoft.com/office/drawing/2014/main" id="{6B1867E3-9E61-47B9-A8B4-726C8D30A6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3" name="Text Box 59">
          <a:extLst>
            <a:ext uri="{FF2B5EF4-FFF2-40B4-BE49-F238E27FC236}">
              <a16:creationId xmlns:a16="http://schemas.microsoft.com/office/drawing/2014/main" id="{7CCE9C90-1F0E-4C40-AA9D-786091131F9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4" name="Text Box 60">
          <a:extLst>
            <a:ext uri="{FF2B5EF4-FFF2-40B4-BE49-F238E27FC236}">
              <a16:creationId xmlns:a16="http://schemas.microsoft.com/office/drawing/2014/main" id="{72B728CD-D32D-4B6C-A332-B5BD9A9ED2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5" name="Text Box 61">
          <a:extLst>
            <a:ext uri="{FF2B5EF4-FFF2-40B4-BE49-F238E27FC236}">
              <a16:creationId xmlns:a16="http://schemas.microsoft.com/office/drawing/2014/main" id="{C42122C6-071C-4BA4-AF16-DA8C66A749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6" name="Text Box 62">
          <a:extLst>
            <a:ext uri="{FF2B5EF4-FFF2-40B4-BE49-F238E27FC236}">
              <a16:creationId xmlns:a16="http://schemas.microsoft.com/office/drawing/2014/main" id="{E16E167A-B5AB-4F0A-8C54-D2EF3F863A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7" name="Text Box 63">
          <a:extLst>
            <a:ext uri="{FF2B5EF4-FFF2-40B4-BE49-F238E27FC236}">
              <a16:creationId xmlns:a16="http://schemas.microsoft.com/office/drawing/2014/main" id="{8E8CAB26-2AD4-4BB4-939C-2E93E80EC01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8" name="Text Box 64">
          <a:extLst>
            <a:ext uri="{FF2B5EF4-FFF2-40B4-BE49-F238E27FC236}">
              <a16:creationId xmlns:a16="http://schemas.microsoft.com/office/drawing/2014/main" id="{BE7CB902-EF6E-45F1-A98A-8D92D8F185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3999" name="Text Box 65">
          <a:extLst>
            <a:ext uri="{FF2B5EF4-FFF2-40B4-BE49-F238E27FC236}">
              <a16:creationId xmlns:a16="http://schemas.microsoft.com/office/drawing/2014/main" id="{64FAF3F6-1C46-4C0D-8458-A8288BE766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0" name="Text Box 66">
          <a:extLst>
            <a:ext uri="{FF2B5EF4-FFF2-40B4-BE49-F238E27FC236}">
              <a16:creationId xmlns:a16="http://schemas.microsoft.com/office/drawing/2014/main" id="{A39E0F47-3858-453B-AE12-128188BE2CA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1" name="Text Box 67">
          <a:extLst>
            <a:ext uri="{FF2B5EF4-FFF2-40B4-BE49-F238E27FC236}">
              <a16:creationId xmlns:a16="http://schemas.microsoft.com/office/drawing/2014/main" id="{F94A7BBA-0F8C-4494-B4E0-C3F23FAA03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2" name="Text Box 68">
          <a:extLst>
            <a:ext uri="{FF2B5EF4-FFF2-40B4-BE49-F238E27FC236}">
              <a16:creationId xmlns:a16="http://schemas.microsoft.com/office/drawing/2014/main" id="{15D4BA42-7F9C-44B7-9628-D18170E705A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3" name="Text Box 69">
          <a:extLst>
            <a:ext uri="{FF2B5EF4-FFF2-40B4-BE49-F238E27FC236}">
              <a16:creationId xmlns:a16="http://schemas.microsoft.com/office/drawing/2014/main" id="{EFFB2B40-8B76-4239-B8FE-E527CF6DA6F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4" name="Text Box 70">
          <a:extLst>
            <a:ext uri="{FF2B5EF4-FFF2-40B4-BE49-F238E27FC236}">
              <a16:creationId xmlns:a16="http://schemas.microsoft.com/office/drawing/2014/main" id="{252D843F-9264-4EAA-BBC7-48A5B40860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5" name="Text Box 71">
          <a:extLst>
            <a:ext uri="{FF2B5EF4-FFF2-40B4-BE49-F238E27FC236}">
              <a16:creationId xmlns:a16="http://schemas.microsoft.com/office/drawing/2014/main" id="{1E75703D-30A5-42F8-B1A9-EFD236D998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6" name="Text Box 72">
          <a:extLst>
            <a:ext uri="{FF2B5EF4-FFF2-40B4-BE49-F238E27FC236}">
              <a16:creationId xmlns:a16="http://schemas.microsoft.com/office/drawing/2014/main" id="{131F6A64-4DE8-443D-8485-F73F2B0B41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7" name="Text Box 73">
          <a:extLst>
            <a:ext uri="{FF2B5EF4-FFF2-40B4-BE49-F238E27FC236}">
              <a16:creationId xmlns:a16="http://schemas.microsoft.com/office/drawing/2014/main" id="{C3D8AC5D-F64D-4B39-AAFF-BDA20D8615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8" name="Text Box 74">
          <a:extLst>
            <a:ext uri="{FF2B5EF4-FFF2-40B4-BE49-F238E27FC236}">
              <a16:creationId xmlns:a16="http://schemas.microsoft.com/office/drawing/2014/main" id="{CC6845A3-E3AD-470D-83A8-1AB81282549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09" name="Text Box 75">
          <a:extLst>
            <a:ext uri="{FF2B5EF4-FFF2-40B4-BE49-F238E27FC236}">
              <a16:creationId xmlns:a16="http://schemas.microsoft.com/office/drawing/2014/main" id="{031EED98-2840-4EFE-92E1-E19ECEA9D8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0" name="Text Box 76">
          <a:extLst>
            <a:ext uri="{FF2B5EF4-FFF2-40B4-BE49-F238E27FC236}">
              <a16:creationId xmlns:a16="http://schemas.microsoft.com/office/drawing/2014/main" id="{97E6EA42-B647-4D5F-B2C0-859A844FB5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1" name="Text Box 77">
          <a:extLst>
            <a:ext uri="{FF2B5EF4-FFF2-40B4-BE49-F238E27FC236}">
              <a16:creationId xmlns:a16="http://schemas.microsoft.com/office/drawing/2014/main" id="{35E45DED-4DEE-41F0-9771-8C27216D79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2" name="Text Box 78">
          <a:extLst>
            <a:ext uri="{FF2B5EF4-FFF2-40B4-BE49-F238E27FC236}">
              <a16:creationId xmlns:a16="http://schemas.microsoft.com/office/drawing/2014/main" id="{EE331DF2-DB7A-4623-81A3-55A79205A6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3" name="Text Box 79">
          <a:extLst>
            <a:ext uri="{FF2B5EF4-FFF2-40B4-BE49-F238E27FC236}">
              <a16:creationId xmlns:a16="http://schemas.microsoft.com/office/drawing/2014/main" id="{C20D2DFC-2ABA-471E-83CD-DEA2C9C40AB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4" name="Text Box 80">
          <a:extLst>
            <a:ext uri="{FF2B5EF4-FFF2-40B4-BE49-F238E27FC236}">
              <a16:creationId xmlns:a16="http://schemas.microsoft.com/office/drawing/2014/main" id="{996CDF4C-A6D5-4E15-A385-67F914AE07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5" name="Text Box 81">
          <a:extLst>
            <a:ext uri="{FF2B5EF4-FFF2-40B4-BE49-F238E27FC236}">
              <a16:creationId xmlns:a16="http://schemas.microsoft.com/office/drawing/2014/main" id="{5A3AFEEB-D855-4C00-BB5A-BB6E8F1931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6" name="Text Box 82">
          <a:extLst>
            <a:ext uri="{FF2B5EF4-FFF2-40B4-BE49-F238E27FC236}">
              <a16:creationId xmlns:a16="http://schemas.microsoft.com/office/drawing/2014/main" id="{A1C6FBAC-EC83-4BCD-987C-27AA508056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7" name="Text Box 83">
          <a:extLst>
            <a:ext uri="{FF2B5EF4-FFF2-40B4-BE49-F238E27FC236}">
              <a16:creationId xmlns:a16="http://schemas.microsoft.com/office/drawing/2014/main" id="{1881559D-712E-4FA9-846D-8D218D1682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8" name="Text Box 84">
          <a:extLst>
            <a:ext uri="{FF2B5EF4-FFF2-40B4-BE49-F238E27FC236}">
              <a16:creationId xmlns:a16="http://schemas.microsoft.com/office/drawing/2014/main" id="{16100A6C-8570-469A-B6D4-F336FC42C4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19" name="Text Box 85">
          <a:extLst>
            <a:ext uri="{FF2B5EF4-FFF2-40B4-BE49-F238E27FC236}">
              <a16:creationId xmlns:a16="http://schemas.microsoft.com/office/drawing/2014/main" id="{7EABB994-8BCD-43BF-B879-C8A4EEA669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0" name="Text Box 86">
          <a:extLst>
            <a:ext uri="{FF2B5EF4-FFF2-40B4-BE49-F238E27FC236}">
              <a16:creationId xmlns:a16="http://schemas.microsoft.com/office/drawing/2014/main" id="{85186982-ED42-46F0-9CF7-4D2700D3566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1" name="Text Box 87">
          <a:extLst>
            <a:ext uri="{FF2B5EF4-FFF2-40B4-BE49-F238E27FC236}">
              <a16:creationId xmlns:a16="http://schemas.microsoft.com/office/drawing/2014/main" id="{7AAC04AD-C4F6-4D1A-9B77-8054384006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2" name="Text Box 88">
          <a:extLst>
            <a:ext uri="{FF2B5EF4-FFF2-40B4-BE49-F238E27FC236}">
              <a16:creationId xmlns:a16="http://schemas.microsoft.com/office/drawing/2014/main" id="{145574CB-7478-4DDA-98B5-EE8146BB19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3" name="Text Box 89">
          <a:extLst>
            <a:ext uri="{FF2B5EF4-FFF2-40B4-BE49-F238E27FC236}">
              <a16:creationId xmlns:a16="http://schemas.microsoft.com/office/drawing/2014/main" id="{934C5525-C34C-4762-A4C8-626AA02E82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4" name="Text Box 90">
          <a:extLst>
            <a:ext uri="{FF2B5EF4-FFF2-40B4-BE49-F238E27FC236}">
              <a16:creationId xmlns:a16="http://schemas.microsoft.com/office/drawing/2014/main" id="{6A3F9D8B-3CC2-4047-9C64-2B0DCE91A7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5" name="Text Box 91">
          <a:extLst>
            <a:ext uri="{FF2B5EF4-FFF2-40B4-BE49-F238E27FC236}">
              <a16:creationId xmlns:a16="http://schemas.microsoft.com/office/drawing/2014/main" id="{DDECCCA7-0261-4CEB-A415-9E8DE9C82E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6" name="Text Box 92">
          <a:extLst>
            <a:ext uri="{FF2B5EF4-FFF2-40B4-BE49-F238E27FC236}">
              <a16:creationId xmlns:a16="http://schemas.microsoft.com/office/drawing/2014/main" id="{E7DAB2A5-C54A-4FD2-B4F4-D375B600E8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7" name="Text Box 26">
          <a:extLst>
            <a:ext uri="{FF2B5EF4-FFF2-40B4-BE49-F238E27FC236}">
              <a16:creationId xmlns:a16="http://schemas.microsoft.com/office/drawing/2014/main" id="{E3C4DAE5-DD9B-42F1-9093-03040045DFB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8" name="Text Box 27">
          <a:extLst>
            <a:ext uri="{FF2B5EF4-FFF2-40B4-BE49-F238E27FC236}">
              <a16:creationId xmlns:a16="http://schemas.microsoft.com/office/drawing/2014/main" id="{CEC513B9-5A1C-4D41-8424-30636EE370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29" name="Text Box 28">
          <a:extLst>
            <a:ext uri="{FF2B5EF4-FFF2-40B4-BE49-F238E27FC236}">
              <a16:creationId xmlns:a16="http://schemas.microsoft.com/office/drawing/2014/main" id="{4BE4E640-2EBE-4B26-9A3E-DD20775DCF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0" name="Text Box 29">
          <a:extLst>
            <a:ext uri="{FF2B5EF4-FFF2-40B4-BE49-F238E27FC236}">
              <a16:creationId xmlns:a16="http://schemas.microsoft.com/office/drawing/2014/main" id="{4972FB41-CFB4-4ADC-8097-537251BE67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1" name="Text Box 30">
          <a:extLst>
            <a:ext uri="{FF2B5EF4-FFF2-40B4-BE49-F238E27FC236}">
              <a16:creationId xmlns:a16="http://schemas.microsoft.com/office/drawing/2014/main" id="{DE1D6D74-F8EA-489C-9A8E-6F7361B338A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2" name="Text Box 31">
          <a:extLst>
            <a:ext uri="{FF2B5EF4-FFF2-40B4-BE49-F238E27FC236}">
              <a16:creationId xmlns:a16="http://schemas.microsoft.com/office/drawing/2014/main" id="{647B04FA-AB70-40CA-84E9-B33AFA5DF1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3" name="Text Box 32">
          <a:extLst>
            <a:ext uri="{FF2B5EF4-FFF2-40B4-BE49-F238E27FC236}">
              <a16:creationId xmlns:a16="http://schemas.microsoft.com/office/drawing/2014/main" id="{C0857859-0488-4701-969D-18F7BE1158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4" name="Text Box 33">
          <a:extLst>
            <a:ext uri="{FF2B5EF4-FFF2-40B4-BE49-F238E27FC236}">
              <a16:creationId xmlns:a16="http://schemas.microsoft.com/office/drawing/2014/main" id="{A21999CC-D8DB-4DBF-8461-749390D4F5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5" name="Text Box 34">
          <a:extLst>
            <a:ext uri="{FF2B5EF4-FFF2-40B4-BE49-F238E27FC236}">
              <a16:creationId xmlns:a16="http://schemas.microsoft.com/office/drawing/2014/main" id="{EA8A729A-F44A-4CA4-A317-038867D2AC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6" name="Text Box 35">
          <a:extLst>
            <a:ext uri="{FF2B5EF4-FFF2-40B4-BE49-F238E27FC236}">
              <a16:creationId xmlns:a16="http://schemas.microsoft.com/office/drawing/2014/main" id="{B4A1A171-07C6-4FF3-A1C1-D32E1E850A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7" name="Text Box 36">
          <a:extLst>
            <a:ext uri="{FF2B5EF4-FFF2-40B4-BE49-F238E27FC236}">
              <a16:creationId xmlns:a16="http://schemas.microsoft.com/office/drawing/2014/main" id="{3FE1FED0-1FC9-4E4A-918B-543CBCCEDA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8" name="Text Box 37">
          <a:extLst>
            <a:ext uri="{FF2B5EF4-FFF2-40B4-BE49-F238E27FC236}">
              <a16:creationId xmlns:a16="http://schemas.microsoft.com/office/drawing/2014/main" id="{29742000-801A-4CB4-B1FD-4672814AD73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39" name="Text Box 38">
          <a:extLst>
            <a:ext uri="{FF2B5EF4-FFF2-40B4-BE49-F238E27FC236}">
              <a16:creationId xmlns:a16="http://schemas.microsoft.com/office/drawing/2014/main" id="{4C173252-0DFD-4BA5-92BC-7BCE486EBD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0" name="Text Box 39">
          <a:extLst>
            <a:ext uri="{FF2B5EF4-FFF2-40B4-BE49-F238E27FC236}">
              <a16:creationId xmlns:a16="http://schemas.microsoft.com/office/drawing/2014/main" id="{76A71824-65C8-4C6E-A48A-68237AB1C33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1" name="Text Box 40">
          <a:extLst>
            <a:ext uri="{FF2B5EF4-FFF2-40B4-BE49-F238E27FC236}">
              <a16:creationId xmlns:a16="http://schemas.microsoft.com/office/drawing/2014/main" id="{03CFDFD4-D728-4150-A7E7-BAC799A0A0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2" name="Text Box 41">
          <a:extLst>
            <a:ext uri="{FF2B5EF4-FFF2-40B4-BE49-F238E27FC236}">
              <a16:creationId xmlns:a16="http://schemas.microsoft.com/office/drawing/2014/main" id="{CB12FDFA-F9EF-4286-AA68-F315D98CD6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3" name="Text Box 42">
          <a:extLst>
            <a:ext uri="{FF2B5EF4-FFF2-40B4-BE49-F238E27FC236}">
              <a16:creationId xmlns:a16="http://schemas.microsoft.com/office/drawing/2014/main" id="{D880C67E-7568-4133-85FF-5A96DF0D76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4" name="Text Box 43">
          <a:extLst>
            <a:ext uri="{FF2B5EF4-FFF2-40B4-BE49-F238E27FC236}">
              <a16:creationId xmlns:a16="http://schemas.microsoft.com/office/drawing/2014/main" id="{EF6E1A43-6C3A-416B-BD7B-2F42B7BB3C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5" name="Text Box 44">
          <a:extLst>
            <a:ext uri="{FF2B5EF4-FFF2-40B4-BE49-F238E27FC236}">
              <a16:creationId xmlns:a16="http://schemas.microsoft.com/office/drawing/2014/main" id="{D1AE4A5D-3995-4CA0-9001-21756296C2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6" name="Text Box 45">
          <a:extLst>
            <a:ext uri="{FF2B5EF4-FFF2-40B4-BE49-F238E27FC236}">
              <a16:creationId xmlns:a16="http://schemas.microsoft.com/office/drawing/2014/main" id="{73C055BD-33A8-4020-A352-317C1415228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7" name="Text Box 46">
          <a:extLst>
            <a:ext uri="{FF2B5EF4-FFF2-40B4-BE49-F238E27FC236}">
              <a16:creationId xmlns:a16="http://schemas.microsoft.com/office/drawing/2014/main" id="{3D57B46A-9EA7-4147-B9FF-D19E374BC8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8" name="Text Box 47">
          <a:extLst>
            <a:ext uri="{FF2B5EF4-FFF2-40B4-BE49-F238E27FC236}">
              <a16:creationId xmlns:a16="http://schemas.microsoft.com/office/drawing/2014/main" id="{8C3FA1EB-8399-48F0-9538-32C07F8E9C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49" name="Text Box 49">
          <a:extLst>
            <a:ext uri="{FF2B5EF4-FFF2-40B4-BE49-F238E27FC236}">
              <a16:creationId xmlns:a16="http://schemas.microsoft.com/office/drawing/2014/main" id="{D957F0C5-9ED0-483C-B12A-4B99999F21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0" name="Text Box 50">
          <a:extLst>
            <a:ext uri="{FF2B5EF4-FFF2-40B4-BE49-F238E27FC236}">
              <a16:creationId xmlns:a16="http://schemas.microsoft.com/office/drawing/2014/main" id="{84B35351-13B9-4CBB-B562-6FADAA0FDD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1" name="Text Box 51">
          <a:extLst>
            <a:ext uri="{FF2B5EF4-FFF2-40B4-BE49-F238E27FC236}">
              <a16:creationId xmlns:a16="http://schemas.microsoft.com/office/drawing/2014/main" id="{43411A64-A2B5-4C79-A5C4-738DBBA5204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2" name="Text Box 52">
          <a:extLst>
            <a:ext uri="{FF2B5EF4-FFF2-40B4-BE49-F238E27FC236}">
              <a16:creationId xmlns:a16="http://schemas.microsoft.com/office/drawing/2014/main" id="{917236CD-3BED-4C02-9A86-A8A019354C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3" name="Text Box 53">
          <a:extLst>
            <a:ext uri="{FF2B5EF4-FFF2-40B4-BE49-F238E27FC236}">
              <a16:creationId xmlns:a16="http://schemas.microsoft.com/office/drawing/2014/main" id="{D0C816A9-D630-43AB-89AB-5C794A24DF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4" name="Text Box 54">
          <a:extLst>
            <a:ext uri="{FF2B5EF4-FFF2-40B4-BE49-F238E27FC236}">
              <a16:creationId xmlns:a16="http://schemas.microsoft.com/office/drawing/2014/main" id="{AD85E445-623E-4179-977F-2021E7450F6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5" name="Text Box 55">
          <a:extLst>
            <a:ext uri="{FF2B5EF4-FFF2-40B4-BE49-F238E27FC236}">
              <a16:creationId xmlns:a16="http://schemas.microsoft.com/office/drawing/2014/main" id="{821ECFEE-55A3-45E1-AF48-29B731604E6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6" name="Text Box 56">
          <a:extLst>
            <a:ext uri="{FF2B5EF4-FFF2-40B4-BE49-F238E27FC236}">
              <a16:creationId xmlns:a16="http://schemas.microsoft.com/office/drawing/2014/main" id="{1E29AAE5-4D58-45FB-9CDE-339C1FA672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7" name="Text Box 57">
          <a:extLst>
            <a:ext uri="{FF2B5EF4-FFF2-40B4-BE49-F238E27FC236}">
              <a16:creationId xmlns:a16="http://schemas.microsoft.com/office/drawing/2014/main" id="{77B06147-DFDB-4E0A-9ECE-79D504B5CF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8" name="Text Box 58">
          <a:extLst>
            <a:ext uri="{FF2B5EF4-FFF2-40B4-BE49-F238E27FC236}">
              <a16:creationId xmlns:a16="http://schemas.microsoft.com/office/drawing/2014/main" id="{FA433372-AFD5-4EE6-9FE4-64B6BF4DC2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59" name="Text Box 59">
          <a:extLst>
            <a:ext uri="{FF2B5EF4-FFF2-40B4-BE49-F238E27FC236}">
              <a16:creationId xmlns:a16="http://schemas.microsoft.com/office/drawing/2014/main" id="{BA8EDA23-A395-4E5B-9E0D-C39CB394920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0" name="Text Box 60">
          <a:extLst>
            <a:ext uri="{FF2B5EF4-FFF2-40B4-BE49-F238E27FC236}">
              <a16:creationId xmlns:a16="http://schemas.microsoft.com/office/drawing/2014/main" id="{DF0D334B-53B5-4880-9C18-71D9C4C7B63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1" name="Text Box 61">
          <a:extLst>
            <a:ext uri="{FF2B5EF4-FFF2-40B4-BE49-F238E27FC236}">
              <a16:creationId xmlns:a16="http://schemas.microsoft.com/office/drawing/2014/main" id="{DD54103B-3324-4899-957D-4D25FC85B1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2" name="Text Box 62">
          <a:extLst>
            <a:ext uri="{FF2B5EF4-FFF2-40B4-BE49-F238E27FC236}">
              <a16:creationId xmlns:a16="http://schemas.microsoft.com/office/drawing/2014/main" id="{09D3B532-DA12-4E28-BAD1-294ED676C1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3" name="Text Box 63">
          <a:extLst>
            <a:ext uri="{FF2B5EF4-FFF2-40B4-BE49-F238E27FC236}">
              <a16:creationId xmlns:a16="http://schemas.microsoft.com/office/drawing/2014/main" id="{489903C1-927E-471F-9A30-EA5C342AEC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4" name="Text Box 64">
          <a:extLst>
            <a:ext uri="{FF2B5EF4-FFF2-40B4-BE49-F238E27FC236}">
              <a16:creationId xmlns:a16="http://schemas.microsoft.com/office/drawing/2014/main" id="{999A8C87-DD48-4477-B044-4EAC05A0EEF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5" name="Text Box 65">
          <a:extLst>
            <a:ext uri="{FF2B5EF4-FFF2-40B4-BE49-F238E27FC236}">
              <a16:creationId xmlns:a16="http://schemas.microsoft.com/office/drawing/2014/main" id="{B4D2ADE6-F1E6-40FD-A24B-675EDF8A279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6" name="Text Box 66">
          <a:extLst>
            <a:ext uri="{FF2B5EF4-FFF2-40B4-BE49-F238E27FC236}">
              <a16:creationId xmlns:a16="http://schemas.microsoft.com/office/drawing/2014/main" id="{42E189DD-9C52-4A77-9353-AC572B4DF5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7" name="Text Box 67">
          <a:extLst>
            <a:ext uri="{FF2B5EF4-FFF2-40B4-BE49-F238E27FC236}">
              <a16:creationId xmlns:a16="http://schemas.microsoft.com/office/drawing/2014/main" id="{774E5B96-6945-4E83-96E8-DEEB48767A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8" name="Text Box 68">
          <a:extLst>
            <a:ext uri="{FF2B5EF4-FFF2-40B4-BE49-F238E27FC236}">
              <a16:creationId xmlns:a16="http://schemas.microsoft.com/office/drawing/2014/main" id="{8199B30B-1526-4EB4-8956-F9722DFC1C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69" name="Text Box 69">
          <a:extLst>
            <a:ext uri="{FF2B5EF4-FFF2-40B4-BE49-F238E27FC236}">
              <a16:creationId xmlns:a16="http://schemas.microsoft.com/office/drawing/2014/main" id="{9CADAA35-08C1-4503-BC52-8E1BAE6AD4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0" name="Text Box 70">
          <a:extLst>
            <a:ext uri="{FF2B5EF4-FFF2-40B4-BE49-F238E27FC236}">
              <a16:creationId xmlns:a16="http://schemas.microsoft.com/office/drawing/2014/main" id="{E2464DFC-5DBC-427B-B4E0-03267CC1511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1" name="Text Box 71">
          <a:extLst>
            <a:ext uri="{FF2B5EF4-FFF2-40B4-BE49-F238E27FC236}">
              <a16:creationId xmlns:a16="http://schemas.microsoft.com/office/drawing/2014/main" id="{F60B607D-439C-4D81-AE78-06033A1D67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2" name="Text Box 72">
          <a:extLst>
            <a:ext uri="{FF2B5EF4-FFF2-40B4-BE49-F238E27FC236}">
              <a16:creationId xmlns:a16="http://schemas.microsoft.com/office/drawing/2014/main" id="{2EBBBF33-EF48-4C54-A045-83C35E94369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3" name="Text Box 73">
          <a:extLst>
            <a:ext uri="{FF2B5EF4-FFF2-40B4-BE49-F238E27FC236}">
              <a16:creationId xmlns:a16="http://schemas.microsoft.com/office/drawing/2014/main" id="{6CDCE5A1-B1C1-4713-9BF9-2F4E5A413B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4" name="Text Box 74">
          <a:extLst>
            <a:ext uri="{FF2B5EF4-FFF2-40B4-BE49-F238E27FC236}">
              <a16:creationId xmlns:a16="http://schemas.microsoft.com/office/drawing/2014/main" id="{7E33251D-445F-4695-882E-38EC41C3EB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5" name="Text Box 75">
          <a:extLst>
            <a:ext uri="{FF2B5EF4-FFF2-40B4-BE49-F238E27FC236}">
              <a16:creationId xmlns:a16="http://schemas.microsoft.com/office/drawing/2014/main" id="{2E3C4E5C-F56F-47F1-B5C7-48DE4572B92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6" name="Text Box 76">
          <a:extLst>
            <a:ext uri="{FF2B5EF4-FFF2-40B4-BE49-F238E27FC236}">
              <a16:creationId xmlns:a16="http://schemas.microsoft.com/office/drawing/2014/main" id="{10D464EC-4EB6-4A5A-8C83-97D460DBB2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7" name="Text Box 77">
          <a:extLst>
            <a:ext uri="{FF2B5EF4-FFF2-40B4-BE49-F238E27FC236}">
              <a16:creationId xmlns:a16="http://schemas.microsoft.com/office/drawing/2014/main" id="{B2D3AD16-A692-4EBF-9458-C873C64A20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8" name="Text Box 78">
          <a:extLst>
            <a:ext uri="{FF2B5EF4-FFF2-40B4-BE49-F238E27FC236}">
              <a16:creationId xmlns:a16="http://schemas.microsoft.com/office/drawing/2014/main" id="{89BBE4AB-FA9E-4004-B0E8-89187C3117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79" name="Text Box 79">
          <a:extLst>
            <a:ext uri="{FF2B5EF4-FFF2-40B4-BE49-F238E27FC236}">
              <a16:creationId xmlns:a16="http://schemas.microsoft.com/office/drawing/2014/main" id="{57E70A17-07CF-421D-BEEA-115BD0BAA7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0" name="Text Box 80">
          <a:extLst>
            <a:ext uri="{FF2B5EF4-FFF2-40B4-BE49-F238E27FC236}">
              <a16:creationId xmlns:a16="http://schemas.microsoft.com/office/drawing/2014/main" id="{A826B2C2-5D94-4DE8-9A4B-12D369B2D8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1" name="Text Box 81">
          <a:extLst>
            <a:ext uri="{FF2B5EF4-FFF2-40B4-BE49-F238E27FC236}">
              <a16:creationId xmlns:a16="http://schemas.microsoft.com/office/drawing/2014/main" id="{A0D5AFD9-3BAF-46BD-AF6C-A928DD03A9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2" name="Text Box 82">
          <a:extLst>
            <a:ext uri="{FF2B5EF4-FFF2-40B4-BE49-F238E27FC236}">
              <a16:creationId xmlns:a16="http://schemas.microsoft.com/office/drawing/2014/main" id="{8C6A50AF-7423-4B05-979C-54C3B09A7E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3" name="Text Box 83">
          <a:extLst>
            <a:ext uri="{FF2B5EF4-FFF2-40B4-BE49-F238E27FC236}">
              <a16:creationId xmlns:a16="http://schemas.microsoft.com/office/drawing/2014/main" id="{4AAF87F5-CA86-428F-AD8E-21182B693E3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4" name="Text Box 84">
          <a:extLst>
            <a:ext uri="{FF2B5EF4-FFF2-40B4-BE49-F238E27FC236}">
              <a16:creationId xmlns:a16="http://schemas.microsoft.com/office/drawing/2014/main" id="{67716E07-58EE-46E7-92E9-CA344B61B0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5" name="Text Box 85">
          <a:extLst>
            <a:ext uri="{FF2B5EF4-FFF2-40B4-BE49-F238E27FC236}">
              <a16:creationId xmlns:a16="http://schemas.microsoft.com/office/drawing/2014/main" id="{CACE6DC1-D2EB-4E40-9BD7-A2C7117CC0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6" name="Text Box 86">
          <a:extLst>
            <a:ext uri="{FF2B5EF4-FFF2-40B4-BE49-F238E27FC236}">
              <a16:creationId xmlns:a16="http://schemas.microsoft.com/office/drawing/2014/main" id="{AF0AB82D-2AE0-435B-80D6-3FE437996AD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7" name="Text Box 87">
          <a:extLst>
            <a:ext uri="{FF2B5EF4-FFF2-40B4-BE49-F238E27FC236}">
              <a16:creationId xmlns:a16="http://schemas.microsoft.com/office/drawing/2014/main" id="{808B77A8-8FA0-4E4E-9D4D-184758D59F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8" name="Text Box 88">
          <a:extLst>
            <a:ext uri="{FF2B5EF4-FFF2-40B4-BE49-F238E27FC236}">
              <a16:creationId xmlns:a16="http://schemas.microsoft.com/office/drawing/2014/main" id="{04E13A3D-D677-4CCF-88B8-D90DEAB9298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89" name="Text Box 89">
          <a:extLst>
            <a:ext uri="{FF2B5EF4-FFF2-40B4-BE49-F238E27FC236}">
              <a16:creationId xmlns:a16="http://schemas.microsoft.com/office/drawing/2014/main" id="{7E7AB826-A814-4182-9237-49D273AA95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0" name="Text Box 90">
          <a:extLst>
            <a:ext uri="{FF2B5EF4-FFF2-40B4-BE49-F238E27FC236}">
              <a16:creationId xmlns:a16="http://schemas.microsoft.com/office/drawing/2014/main" id="{0BAB24E9-C678-4BB5-B83C-00CB79C397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1" name="Text Box 91">
          <a:extLst>
            <a:ext uri="{FF2B5EF4-FFF2-40B4-BE49-F238E27FC236}">
              <a16:creationId xmlns:a16="http://schemas.microsoft.com/office/drawing/2014/main" id="{3528D5D0-A963-4AB4-A277-37771CD5B23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2" name="Text Box 92">
          <a:extLst>
            <a:ext uri="{FF2B5EF4-FFF2-40B4-BE49-F238E27FC236}">
              <a16:creationId xmlns:a16="http://schemas.microsoft.com/office/drawing/2014/main" id="{F45CB162-92B5-444A-A636-627688F083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3" name="Text Box 26">
          <a:extLst>
            <a:ext uri="{FF2B5EF4-FFF2-40B4-BE49-F238E27FC236}">
              <a16:creationId xmlns:a16="http://schemas.microsoft.com/office/drawing/2014/main" id="{DA69C623-B704-4B84-ACA8-5ACEC0222D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4" name="Text Box 27">
          <a:extLst>
            <a:ext uri="{FF2B5EF4-FFF2-40B4-BE49-F238E27FC236}">
              <a16:creationId xmlns:a16="http://schemas.microsoft.com/office/drawing/2014/main" id="{EB83F8AA-A926-40D8-98CF-2AC7D804F1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5" name="Text Box 28">
          <a:extLst>
            <a:ext uri="{FF2B5EF4-FFF2-40B4-BE49-F238E27FC236}">
              <a16:creationId xmlns:a16="http://schemas.microsoft.com/office/drawing/2014/main" id="{3DB32360-BADD-4082-959A-5DA4BDEAED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6" name="Text Box 29">
          <a:extLst>
            <a:ext uri="{FF2B5EF4-FFF2-40B4-BE49-F238E27FC236}">
              <a16:creationId xmlns:a16="http://schemas.microsoft.com/office/drawing/2014/main" id="{2E3BF663-0312-4C1C-9DDC-5DC9C25BE1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7" name="Text Box 30">
          <a:extLst>
            <a:ext uri="{FF2B5EF4-FFF2-40B4-BE49-F238E27FC236}">
              <a16:creationId xmlns:a16="http://schemas.microsoft.com/office/drawing/2014/main" id="{11ACDD51-66C8-425F-A5E3-C0B01F7C53C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8" name="Text Box 31">
          <a:extLst>
            <a:ext uri="{FF2B5EF4-FFF2-40B4-BE49-F238E27FC236}">
              <a16:creationId xmlns:a16="http://schemas.microsoft.com/office/drawing/2014/main" id="{F33A8EB6-4248-499D-8E0F-BD9B16B1A9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099" name="Text Box 32">
          <a:extLst>
            <a:ext uri="{FF2B5EF4-FFF2-40B4-BE49-F238E27FC236}">
              <a16:creationId xmlns:a16="http://schemas.microsoft.com/office/drawing/2014/main" id="{EF32C1B6-7022-4341-B73C-82BD57DB32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0" name="Text Box 33">
          <a:extLst>
            <a:ext uri="{FF2B5EF4-FFF2-40B4-BE49-F238E27FC236}">
              <a16:creationId xmlns:a16="http://schemas.microsoft.com/office/drawing/2014/main" id="{41F6CB38-DB2E-4F88-9613-52306E0A70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1" name="Text Box 34">
          <a:extLst>
            <a:ext uri="{FF2B5EF4-FFF2-40B4-BE49-F238E27FC236}">
              <a16:creationId xmlns:a16="http://schemas.microsoft.com/office/drawing/2014/main" id="{9EECCCE9-D75E-45E2-B259-35BD599E70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2" name="Text Box 35">
          <a:extLst>
            <a:ext uri="{FF2B5EF4-FFF2-40B4-BE49-F238E27FC236}">
              <a16:creationId xmlns:a16="http://schemas.microsoft.com/office/drawing/2014/main" id="{EEF15EAC-6167-4E09-A4A5-DA719F95DC1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3" name="Text Box 36">
          <a:extLst>
            <a:ext uri="{FF2B5EF4-FFF2-40B4-BE49-F238E27FC236}">
              <a16:creationId xmlns:a16="http://schemas.microsoft.com/office/drawing/2014/main" id="{532A787E-10B2-476D-929E-EE321C404AE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4" name="Text Box 37">
          <a:extLst>
            <a:ext uri="{FF2B5EF4-FFF2-40B4-BE49-F238E27FC236}">
              <a16:creationId xmlns:a16="http://schemas.microsoft.com/office/drawing/2014/main" id="{3E935886-FE61-43CB-993C-C458B7F7AA1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5" name="Text Box 38">
          <a:extLst>
            <a:ext uri="{FF2B5EF4-FFF2-40B4-BE49-F238E27FC236}">
              <a16:creationId xmlns:a16="http://schemas.microsoft.com/office/drawing/2014/main" id="{8310CA23-5A08-4AF4-9F31-E5C4A4970AB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6" name="Text Box 39">
          <a:extLst>
            <a:ext uri="{FF2B5EF4-FFF2-40B4-BE49-F238E27FC236}">
              <a16:creationId xmlns:a16="http://schemas.microsoft.com/office/drawing/2014/main" id="{7563860A-F1B5-4960-B821-9BBE2D62A86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7" name="Text Box 40">
          <a:extLst>
            <a:ext uri="{FF2B5EF4-FFF2-40B4-BE49-F238E27FC236}">
              <a16:creationId xmlns:a16="http://schemas.microsoft.com/office/drawing/2014/main" id="{713016B5-116C-452B-BBA3-AA3736EE53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8" name="Text Box 41">
          <a:extLst>
            <a:ext uri="{FF2B5EF4-FFF2-40B4-BE49-F238E27FC236}">
              <a16:creationId xmlns:a16="http://schemas.microsoft.com/office/drawing/2014/main" id="{A1CCE6EE-8B7D-4527-9B4E-3097E26D64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09" name="Text Box 42">
          <a:extLst>
            <a:ext uri="{FF2B5EF4-FFF2-40B4-BE49-F238E27FC236}">
              <a16:creationId xmlns:a16="http://schemas.microsoft.com/office/drawing/2014/main" id="{4A3BE964-4D6E-4A6B-9C42-60B3589110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0" name="Text Box 43">
          <a:extLst>
            <a:ext uri="{FF2B5EF4-FFF2-40B4-BE49-F238E27FC236}">
              <a16:creationId xmlns:a16="http://schemas.microsoft.com/office/drawing/2014/main" id="{A1CAED12-AC09-410B-9959-1961A3E0EB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1" name="Text Box 44">
          <a:extLst>
            <a:ext uri="{FF2B5EF4-FFF2-40B4-BE49-F238E27FC236}">
              <a16:creationId xmlns:a16="http://schemas.microsoft.com/office/drawing/2014/main" id="{34153302-E2FC-498E-88ED-3757DCFA91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2" name="Text Box 45">
          <a:extLst>
            <a:ext uri="{FF2B5EF4-FFF2-40B4-BE49-F238E27FC236}">
              <a16:creationId xmlns:a16="http://schemas.microsoft.com/office/drawing/2014/main" id="{4302BC38-4B08-485E-8727-0242D24857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3" name="Text Box 46">
          <a:extLst>
            <a:ext uri="{FF2B5EF4-FFF2-40B4-BE49-F238E27FC236}">
              <a16:creationId xmlns:a16="http://schemas.microsoft.com/office/drawing/2014/main" id="{DFBA4A2C-9336-414B-A005-178C57C26E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4" name="Text Box 47">
          <a:extLst>
            <a:ext uri="{FF2B5EF4-FFF2-40B4-BE49-F238E27FC236}">
              <a16:creationId xmlns:a16="http://schemas.microsoft.com/office/drawing/2014/main" id="{BA856075-7E44-4447-A94A-794D7FD34A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5" name="Text Box 49">
          <a:extLst>
            <a:ext uri="{FF2B5EF4-FFF2-40B4-BE49-F238E27FC236}">
              <a16:creationId xmlns:a16="http://schemas.microsoft.com/office/drawing/2014/main" id="{F156EE0C-12D8-4424-8D79-F11070F12B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6" name="Text Box 50">
          <a:extLst>
            <a:ext uri="{FF2B5EF4-FFF2-40B4-BE49-F238E27FC236}">
              <a16:creationId xmlns:a16="http://schemas.microsoft.com/office/drawing/2014/main" id="{E67335DF-0295-4B6F-BCF5-7FF8384B1F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7" name="Text Box 51">
          <a:extLst>
            <a:ext uri="{FF2B5EF4-FFF2-40B4-BE49-F238E27FC236}">
              <a16:creationId xmlns:a16="http://schemas.microsoft.com/office/drawing/2014/main" id="{BC77BD46-2FC3-4EAE-B30D-0C8B9A2DE19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8" name="Text Box 52">
          <a:extLst>
            <a:ext uri="{FF2B5EF4-FFF2-40B4-BE49-F238E27FC236}">
              <a16:creationId xmlns:a16="http://schemas.microsoft.com/office/drawing/2014/main" id="{20E53A3E-AC8A-4A6B-B59E-0B533CB5AA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19" name="Text Box 53">
          <a:extLst>
            <a:ext uri="{FF2B5EF4-FFF2-40B4-BE49-F238E27FC236}">
              <a16:creationId xmlns:a16="http://schemas.microsoft.com/office/drawing/2014/main" id="{32D57A7C-CAD8-4F82-AA04-348BD1161A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0" name="Text Box 54">
          <a:extLst>
            <a:ext uri="{FF2B5EF4-FFF2-40B4-BE49-F238E27FC236}">
              <a16:creationId xmlns:a16="http://schemas.microsoft.com/office/drawing/2014/main" id="{F96FD05C-9E9A-4E37-9082-09A4A5F191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1" name="Text Box 55">
          <a:extLst>
            <a:ext uri="{FF2B5EF4-FFF2-40B4-BE49-F238E27FC236}">
              <a16:creationId xmlns:a16="http://schemas.microsoft.com/office/drawing/2014/main" id="{4B204684-3723-4A04-9460-CD7EE5354D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2" name="Text Box 56">
          <a:extLst>
            <a:ext uri="{FF2B5EF4-FFF2-40B4-BE49-F238E27FC236}">
              <a16:creationId xmlns:a16="http://schemas.microsoft.com/office/drawing/2014/main" id="{0493A845-A759-477F-8094-3BD7A4E670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3" name="Text Box 57">
          <a:extLst>
            <a:ext uri="{FF2B5EF4-FFF2-40B4-BE49-F238E27FC236}">
              <a16:creationId xmlns:a16="http://schemas.microsoft.com/office/drawing/2014/main" id="{D81CBD1F-6141-48BE-8BF9-12890CC9AF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4" name="Text Box 58">
          <a:extLst>
            <a:ext uri="{FF2B5EF4-FFF2-40B4-BE49-F238E27FC236}">
              <a16:creationId xmlns:a16="http://schemas.microsoft.com/office/drawing/2014/main" id="{A0B68A4D-9BE8-46B8-A82C-4D85845890F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5" name="Text Box 59">
          <a:extLst>
            <a:ext uri="{FF2B5EF4-FFF2-40B4-BE49-F238E27FC236}">
              <a16:creationId xmlns:a16="http://schemas.microsoft.com/office/drawing/2014/main" id="{59C2ED57-F6D1-406B-AFAD-425D4D49AB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6" name="Text Box 60">
          <a:extLst>
            <a:ext uri="{FF2B5EF4-FFF2-40B4-BE49-F238E27FC236}">
              <a16:creationId xmlns:a16="http://schemas.microsoft.com/office/drawing/2014/main" id="{49F016E0-DA2A-45BC-B5FA-ABAC388F769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7" name="Text Box 61">
          <a:extLst>
            <a:ext uri="{FF2B5EF4-FFF2-40B4-BE49-F238E27FC236}">
              <a16:creationId xmlns:a16="http://schemas.microsoft.com/office/drawing/2014/main" id="{7D791574-29F1-4771-8CB5-BF6B27F698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8" name="Text Box 62">
          <a:extLst>
            <a:ext uri="{FF2B5EF4-FFF2-40B4-BE49-F238E27FC236}">
              <a16:creationId xmlns:a16="http://schemas.microsoft.com/office/drawing/2014/main" id="{EDF3A68E-65C0-4865-8809-4D43CE1FBF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29" name="Text Box 63">
          <a:extLst>
            <a:ext uri="{FF2B5EF4-FFF2-40B4-BE49-F238E27FC236}">
              <a16:creationId xmlns:a16="http://schemas.microsoft.com/office/drawing/2014/main" id="{074AA1CB-4330-42F9-9801-073943502A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0" name="Text Box 64">
          <a:extLst>
            <a:ext uri="{FF2B5EF4-FFF2-40B4-BE49-F238E27FC236}">
              <a16:creationId xmlns:a16="http://schemas.microsoft.com/office/drawing/2014/main" id="{8B5FAE9E-2765-479E-B9D8-6A72F3EE14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1" name="Text Box 65">
          <a:extLst>
            <a:ext uri="{FF2B5EF4-FFF2-40B4-BE49-F238E27FC236}">
              <a16:creationId xmlns:a16="http://schemas.microsoft.com/office/drawing/2014/main" id="{3ABDEBA8-F415-4B6F-A1E3-D4870794C7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2" name="Text Box 66">
          <a:extLst>
            <a:ext uri="{FF2B5EF4-FFF2-40B4-BE49-F238E27FC236}">
              <a16:creationId xmlns:a16="http://schemas.microsoft.com/office/drawing/2014/main" id="{109FD039-D811-44C4-B66E-9314EC993F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3" name="Text Box 67">
          <a:extLst>
            <a:ext uri="{FF2B5EF4-FFF2-40B4-BE49-F238E27FC236}">
              <a16:creationId xmlns:a16="http://schemas.microsoft.com/office/drawing/2014/main" id="{9DAB4926-0727-4DDA-830D-3842FE7D89C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4" name="Text Box 68">
          <a:extLst>
            <a:ext uri="{FF2B5EF4-FFF2-40B4-BE49-F238E27FC236}">
              <a16:creationId xmlns:a16="http://schemas.microsoft.com/office/drawing/2014/main" id="{5B5450E0-B2BF-4D24-99F3-E17402359E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5" name="Text Box 69">
          <a:extLst>
            <a:ext uri="{FF2B5EF4-FFF2-40B4-BE49-F238E27FC236}">
              <a16:creationId xmlns:a16="http://schemas.microsoft.com/office/drawing/2014/main" id="{AF71A7DB-C5C1-4B30-9A79-E623D0C2B39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6" name="Text Box 70">
          <a:extLst>
            <a:ext uri="{FF2B5EF4-FFF2-40B4-BE49-F238E27FC236}">
              <a16:creationId xmlns:a16="http://schemas.microsoft.com/office/drawing/2014/main" id="{F7C6FBBC-9791-4A56-8713-17ACDF92ED3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7" name="Text Box 71">
          <a:extLst>
            <a:ext uri="{FF2B5EF4-FFF2-40B4-BE49-F238E27FC236}">
              <a16:creationId xmlns:a16="http://schemas.microsoft.com/office/drawing/2014/main" id="{D7BE4722-93F8-496F-ACBA-9B57141F42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8" name="Text Box 72">
          <a:extLst>
            <a:ext uri="{FF2B5EF4-FFF2-40B4-BE49-F238E27FC236}">
              <a16:creationId xmlns:a16="http://schemas.microsoft.com/office/drawing/2014/main" id="{BE64C966-13A8-4412-93E6-11960C9B4BD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39" name="Text Box 73">
          <a:extLst>
            <a:ext uri="{FF2B5EF4-FFF2-40B4-BE49-F238E27FC236}">
              <a16:creationId xmlns:a16="http://schemas.microsoft.com/office/drawing/2014/main" id="{9AD64132-12DD-4FA5-9BF4-800F444E29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0" name="Text Box 74">
          <a:extLst>
            <a:ext uri="{FF2B5EF4-FFF2-40B4-BE49-F238E27FC236}">
              <a16:creationId xmlns:a16="http://schemas.microsoft.com/office/drawing/2014/main" id="{E930EC5E-1FBB-49C5-B4E6-491E8ADF9A0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1" name="Text Box 75">
          <a:extLst>
            <a:ext uri="{FF2B5EF4-FFF2-40B4-BE49-F238E27FC236}">
              <a16:creationId xmlns:a16="http://schemas.microsoft.com/office/drawing/2014/main" id="{381DA7B0-7F8E-4C20-AEC2-1C785C0D98A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2" name="Text Box 76">
          <a:extLst>
            <a:ext uri="{FF2B5EF4-FFF2-40B4-BE49-F238E27FC236}">
              <a16:creationId xmlns:a16="http://schemas.microsoft.com/office/drawing/2014/main" id="{6AAFF81A-951C-4ACE-B7FD-B7E27293C9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3" name="Text Box 77">
          <a:extLst>
            <a:ext uri="{FF2B5EF4-FFF2-40B4-BE49-F238E27FC236}">
              <a16:creationId xmlns:a16="http://schemas.microsoft.com/office/drawing/2014/main" id="{050C82EA-030D-4714-99DF-3126881FC2A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4" name="Text Box 78">
          <a:extLst>
            <a:ext uri="{FF2B5EF4-FFF2-40B4-BE49-F238E27FC236}">
              <a16:creationId xmlns:a16="http://schemas.microsoft.com/office/drawing/2014/main" id="{DDF1F902-52E0-4E6D-93E2-2C4F00FAB01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5" name="Text Box 79">
          <a:extLst>
            <a:ext uri="{FF2B5EF4-FFF2-40B4-BE49-F238E27FC236}">
              <a16:creationId xmlns:a16="http://schemas.microsoft.com/office/drawing/2014/main" id="{BC27D235-B310-4AE3-8DED-013527734F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6" name="Text Box 80">
          <a:extLst>
            <a:ext uri="{FF2B5EF4-FFF2-40B4-BE49-F238E27FC236}">
              <a16:creationId xmlns:a16="http://schemas.microsoft.com/office/drawing/2014/main" id="{10074E74-731D-4C34-BCDB-017A3BECAB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7" name="Text Box 81">
          <a:extLst>
            <a:ext uri="{FF2B5EF4-FFF2-40B4-BE49-F238E27FC236}">
              <a16:creationId xmlns:a16="http://schemas.microsoft.com/office/drawing/2014/main" id="{22879469-7B17-4455-8BFE-0DE221C7072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8" name="Text Box 82">
          <a:extLst>
            <a:ext uri="{FF2B5EF4-FFF2-40B4-BE49-F238E27FC236}">
              <a16:creationId xmlns:a16="http://schemas.microsoft.com/office/drawing/2014/main" id="{9144C39E-C65B-4FAA-9E34-0EACF83009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49" name="Text Box 83">
          <a:extLst>
            <a:ext uri="{FF2B5EF4-FFF2-40B4-BE49-F238E27FC236}">
              <a16:creationId xmlns:a16="http://schemas.microsoft.com/office/drawing/2014/main" id="{5D4D7AC7-99D7-47AA-AFCC-C6F0BB20502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0" name="Text Box 84">
          <a:extLst>
            <a:ext uri="{FF2B5EF4-FFF2-40B4-BE49-F238E27FC236}">
              <a16:creationId xmlns:a16="http://schemas.microsoft.com/office/drawing/2014/main" id="{067914B7-51AF-4CF3-8040-0ED932D6BE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1" name="Text Box 85">
          <a:extLst>
            <a:ext uri="{FF2B5EF4-FFF2-40B4-BE49-F238E27FC236}">
              <a16:creationId xmlns:a16="http://schemas.microsoft.com/office/drawing/2014/main" id="{C0684A55-E573-47EE-95DB-C5216C28DE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2" name="Text Box 86">
          <a:extLst>
            <a:ext uri="{FF2B5EF4-FFF2-40B4-BE49-F238E27FC236}">
              <a16:creationId xmlns:a16="http://schemas.microsoft.com/office/drawing/2014/main" id="{87511AFA-93B9-4910-AF39-3108BF24F8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3" name="Text Box 87">
          <a:extLst>
            <a:ext uri="{FF2B5EF4-FFF2-40B4-BE49-F238E27FC236}">
              <a16:creationId xmlns:a16="http://schemas.microsoft.com/office/drawing/2014/main" id="{CFF98C65-3F35-4D87-A3F8-2D9C7078506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4" name="Text Box 88">
          <a:extLst>
            <a:ext uri="{FF2B5EF4-FFF2-40B4-BE49-F238E27FC236}">
              <a16:creationId xmlns:a16="http://schemas.microsoft.com/office/drawing/2014/main" id="{64AC3D2D-C57A-4210-B335-6F36F3DD0B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5" name="Text Box 89">
          <a:extLst>
            <a:ext uri="{FF2B5EF4-FFF2-40B4-BE49-F238E27FC236}">
              <a16:creationId xmlns:a16="http://schemas.microsoft.com/office/drawing/2014/main" id="{35A12A8A-A2BA-4F84-BD59-88B65AB408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6" name="Text Box 90">
          <a:extLst>
            <a:ext uri="{FF2B5EF4-FFF2-40B4-BE49-F238E27FC236}">
              <a16:creationId xmlns:a16="http://schemas.microsoft.com/office/drawing/2014/main" id="{FCA45EFE-898A-4B7C-A114-5B74B28EFF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7" name="Text Box 91">
          <a:extLst>
            <a:ext uri="{FF2B5EF4-FFF2-40B4-BE49-F238E27FC236}">
              <a16:creationId xmlns:a16="http://schemas.microsoft.com/office/drawing/2014/main" id="{EEAC177E-7DAA-497C-BBB3-31311558D3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8" name="Text Box 92">
          <a:extLst>
            <a:ext uri="{FF2B5EF4-FFF2-40B4-BE49-F238E27FC236}">
              <a16:creationId xmlns:a16="http://schemas.microsoft.com/office/drawing/2014/main" id="{854B35DF-96F8-43E9-80A1-0B53694BB2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59" name="Text Box 26">
          <a:extLst>
            <a:ext uri="{FF2B5EF4-FFF2-40B4-BE49-F238E27FC236}">
              <a16:creationId xmlns:a16="http://schemas.microsoft.com/office/drawing/2014/main" id="{7EC6F274-7AFE-4AD1-9EE5-991B9DCF50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0" name="Text Box 27">
          <a:extLst>
            <a:ext uri="{FF2B5EF4-FFF2-40B4-BE49-F238E27FC236}">
              <a16:creationId xmlns:a16="http://schemas.microsoft.com/office/drawing/2014/main" id="{E20E9750-3C9D-4F0C-86F1-F51FCDB458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1" name="Text Box 28">
          <a:extLst>
            <a:ext uri="{FF2B5EF4-FFF2-40B4-BE49-F238E27FC236}">
              <a16:creationId xmlns:a16="http://schemas.microsoft.com/office/drawing/2014/main" id="{A4B93DD4-FAA1-4EE2-BFA2-DA77ABEFAE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2" name="Text Box 29">
          <a:extLst>
            <a:ext uri="{FF2B5EF4-FFF2-40B4-BE49-F238E27FC236}">
              <a16:creationId xmlns:a16="http://schemas.microsoft.com/office/drawing/2014/main" id="{30EE74F8-888A-44EE-9839-CF51CDD9D61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3" name="Text Box 30">
          <a:extLst>
            <a:ext uri="{FF2B5EF4-FFF2-40B4-BE49-F238E27FC236}">
              <a16:creationId xmlns:a16="http://schemas.microsoft.com/office/drawing/2014/main" id="{B4C4C1A2-8D74-476B-9F66-C8CD8AE05D6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4" name="Text Box 31">
          <a:extLst>
            <a:ext uri="{FF2B5EF4-FFF2-40B4-BE49-F238E27FC236}">
              <a16:creationId xmlns:a16="http://schemas.microsoft.com/office/drawing/2014/main" id="{9CFD4F43-9F20-4440-B76A-727EFB162FB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5" name="Text Box 32">
          <a:extLst>
            <a:ext uri="{FF2B5EF4-FFF2-40B4-BE49-F238E27FC236}">
              <a16:creationId xmlns:a16="http://schemas.microsoft.com/office/drawing/2014/main" id="{827B0D96-EC26-4358-959A-101E9DC304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6" name="Text Box 33">
          <a:extLst>
            <a:ext uri="{FF2B5EF4-FFF2-40B4-BE49-F238E27FC236}">
              <a16:creationId xmlns:a16="http://schemas.microsoft.com/office/drawing/2014/main" id="{67F3D5E2-2F46-4494-B4CE-B38F71EAB7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7" name="Text Box 34">
          <a:extLst>
            <a:ext uri="{FF2B5EF4-FFF2-40B4-BE49-F238E27FC236}">
              <a16:creationId xmlns:a16="http://schemas.microsoft.com/office/drawing/2014/main" id="{56E95232-1242-450C-B5F5-E617585B699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8" name="Text Box 35">
          <a:extLst>
            <a:ext uri="{FF2B5EF4-FFF2-40B4-BE49-F238E27FC236}">
              <a16:creationId xmlns:a16="http://schemas.microsoft.com/office/drawing/2014/main" id="{5FEE6D3C-9257-4038-8BBC-6362E8C4F3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69" name="Text Box 36">
          <a:extLst>
            <a:ext uri="{FF2B5EF4-FFF2-40B4-BE49-F238E27FC236}">
              <a16:creationId xmlns:a16="http://schemas.microsoft.com/office/drawing/2014/main" id="{1E7EC998-0A5D-447E-B75A-4096A7168B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0" name="Text Box 37">
          <a:extLst>
            <a:ext uri="{FF2B5EF4-FFF2-40B4-BE49-F238E27FC236}">
              <a16:creationId xmlns:a16="http://schemas.microsoft.com/office/drawing/2014/main" id="{0ED9B273-0E6A-46A7-92C8-550F36A6E57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1" name="Text Box 38">
          <a:extLst>
            <a:ext uri="{FF2B5EF4-FFF2-40B4-BE49-F238E27FC236}">
              <a16:creationId xmlns:a16="http://schemas.microsoft.com/office/drawing/2014/main" id="{C6C3C5C7-2B67-4259-AE86-29D45DF065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2" name="Text Box 39">
          <a:extLst>
            <a:ext uri="{FF2B5EF4-FFF2-40B4-BE49-F238E27FC236}">
              <a16:creationId xmlns:a16="http://schemas.microsoft.com/office/drawing/2014/main" id="{976DFF94-CF3B-477C-B617-A22FFDF5B6B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3" name="Text Box 40">
          <a:extLst>
            <a:ext uri="{FF2B5EF4-FFF2-40B4-BE49-F238E27FC236}">
              <a16:creationId xmlns:a16="http://schemas.microsoft.com/office/drawing/2014/main" id="{77EA5EAF-3064-4B32-8D21-19A8808934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4" name="Text Box 41">
          <a:extLst>
            <a:ext uri="{FF2B5EF4-FFF2-40B4-BE49-F238E27FC236}">
              <a16:creationId xmlns:a16="http://schemas.microsoft.com/office/drawing/2014/main" id="{27FAA93A-72A2-4D64-BD53-A5873FDDCF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5" name="Text Box 42">
          <a:extLst>
            <a:ext uri="{FF2B5EF4-FFF2-40B4-BE49-F238E27FC236}">
              <a16:creationId xmlns:a16="http://schemas.microsoft.com/office/drawing/2014/main" id="{35B6D2E3-519F-4854-BE26-4F565845C7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6" name="Text Box 43">
          <a:extLst>
            <a:ext uri="{FF2B5EF4-FFF2-40B4-BE49-F238E27FC236}">
              <a16:creationId xmlns:a16="http://schemas.microsoft.com/office/drawing/2014/main" id="{A8C64BE4-3D36-4623-9A37-B597DE09C4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7" name="Text Box 44">
          <a:extLst>
            <a:ext uri="{FF2B5EF4-FFF2-40B4-BE49-F238E27FC236}">
              <a16:creationId xmlns:a16="http://schemas.microsoft.com/office/drawing/2014/main" id="{EBBCC972-A579-454C-9B74-8DDAFA29C4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8" name="Text Box 45">
          <a:extLst>
            <a:ext uri="{FF2B5EF4-FFF2-40B4-BE49-F238E27FC236}">
              <a16:creationId xmlns:a16="http://schemas.microsoft.com/office/drawing/2014/main" id="{992B7EAA-FACE-4AE7-BBFA-CE04B1755E2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79" name="Text Box 46">
          <a:extLst>
            <a:ext uri="{FF2B5EF4-FFF2-40B4-BE49-F238E27FC236}">
              <a16:creationId xmlns:a16="http://schemas.microsoft.com/office/drawing/2014/main" id="{E1C7215F-C10C-4C96-9481-E7D8A098344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0" name="Text Box 47">
          <a:extLst>
            <a:ext uri="{FF2B5EF4-FFF2-40B4-BE49-F238E27FC236}">
              <a16:creationId xmlns:a16="http://schemas.microsoft.com/office/drawing/2014/main" id="{B7371BFE-C746-424F-B5C2-117E720AB94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1" name="Text Box 49">
          <a:extLst>
            <a:ext uri="{FF2B5EF4-FFF2-40B4-BE49-F238E27FC236}">
              <a16:creationId xmlns:a16="http://schemas.microsoft.com/office/drawing/2014/main" id="{23CBF009-6831-4CA5-8ABC-72AC6728038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2" name="Text Box 50">
          <a:extLst>
            <a:ext uri="{FF2B5EF4-FFF2-40B4-BE49-F238E27FC236}">
              <a16:creationId xmlns:a16="http://schemas.microsoft.com/office/drawing/2014/main" id="{D982CD83-8511-43AF-B1FB-153D745DBF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3" name="Text Box 51">
          <a:extLst>
            <a:ext uri="{FF2B5EF4-FFF2-40B4-BE49-F238E27FC236}">
              <a16:creationId xmlns:a16="http://schemas.microsoft.com/office/drawing/2014/main" id="{45589F18-B737-4A61-9480-5ED86123CA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4" name="Text Box 52">
          <a:extLst>
            <a:ext uri="{FF2B5EF4-FFF2-40B4-BE49-F238E27FC236}">
              <a16:creationId xmlns:a16="http://schemas.microsoft.com/office/drawing/2014/main" id="{D6FCE30B-EBE0-4B21-BDD8-92F1C9AFB5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5" name="Text Box 53">
          <a:extLst>
            <a:ext uri="{FF2B5EF4-FFF2-40B4-BE49-F238E27FC236}">
              <a16:creationId xmlns:a16="http://schemas.microsoft.com/office/drawing/2014/main" id="{35E3593A-22C5-4757-A603-DAE3EADCB8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6" name="Text Box 54">
          <a:extLst>
            <a:ext uri="{FF2B5EF4-FFF2-40B4-BE49-F238E27FC236}">
              <a16:creationId xmlns:a16="http://schemas.microsoft.com/office/drawing/2014/main" id="{28ECD2C4-2964-4CBB-A9B2-8984DAC928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7" name="Text Box 55">
          <a:extLst>
            <a:ext uri="{FF2B5EF4-FFF2-40B4-BE49-F238E27FC236}">
              <a16:creationId xmlns:a16="http://schemas.microsoft.com/office/drawing/2014/main" id="{0433BAE9-BBC9-4E11-A6AC-B73C64D362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8" name="Text Box 56">
          <a:extLst>
            <a:ext uri="{FF2B5EF4-FFF2-40B4-BE49-F238E27FC236}">
              <a16:creationId xmlns:a16="http://schemas.microsoft.com/office/drawing/2014/main" id="{F648B5F6-1296-4C03-A29F-1354F9630BF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89" name="Text Box 57">
          <a:extLst>
            <a:ext uri="{FF2B5EF4-FFF2-40B4-BE49-F238E27FC236}">
              <a16:creationId xmlns:a16="http://schemas.microsoft.com/office/drawing/2014/main" id="{5DE09AAF-94B7-4F85-A59F-3A09D9EE52F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0" name="Text Box 58">
          <a:extLst>
            <a:ext uri="{FF2B5EF4-FFF2-40B4-BE49-F238E27FC236}">
              <a16:creationId xmlns:a16="http://schemas.microsoft.com/office/drawing/2014/main" id="{7C86BE6E-BC57-4C48-8EE7-6BC9E286A06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1" name="Text Box 59">
          <a:extLst>
            <a:ext uri="{FF2B5EF4-FFF2-40B4-BE49-F238E27FC236}">
              <a16:creationId xmlns:a16="http://schemas.microsoft.com/office/drawing/2014/main" id="{B330AA80-93A6-4019-8D8C-6A086A836B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2" name="Text Box 60">
          <a:extLst>
            <a:ext uri="{FF2B5EF4-FFF2-40B4-BE49-F238E27FC236}">
              <a16:creationId xmlns:a16="http://schemas.microsoft.com/office/drawing/2014/main" id="{D0FC3532-DE50-44C5-A1EC-15EE4030C1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3" name="Text Box 61">
          <a:extLst>
            <a:ext uri="{FF2B5EF4-FFF2-40B4-BE49-F238E27FC236}">
              <a16:creationId xmlns:a16="http://schemas.microsoft.com/office/drawing/2014/main" id="{2642B0E3-E2A1-4771-B2EA-A465B00D9B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4" name="Text Box 62">
          <a:extLst>
            <a:ext uri="{FF2B5EF4-FFF2-40B4-BE49-F238E27FC236}">
              <a16:creationId xmlns:a16="http://schemas.microsoft.com/office/drawing/2014/main" id="{36D3BCD6-A88B-4E41-ADEC-69F217E66EA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5" name="Text Box 63">
          <a:extLst>
            <a:ext uri="{FF2B5EF4-FFF2-40B4-BE49-F238E27FC236}">
              <a16:creationId xmlns:a16="http://schemas.microsoft.com/office/drawing/2014/main" id="{5AC673AF-21EF-49F4-B3ED-E31E8DD081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6" name="Text Box 64">
          <a:extLst>
            <a:ext uri="{FF2B5EF4-FFF2-40B4-BE49-F238E27FC236}">
              <a16:creationId xmlns:a16="http://schemas.microsoft.com/office/drawing/2014/main" id="{65C6CCE2-75AE-4BAC-A1D9-7AC2240D4D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7" name="Text Box 65">
          <a:extLst>
            <a:ext uri="{FF2B5EF4-FFF2-40B4-BE49-F238E27FC236}">
              <a16:creationId xmlns:a16="http://schemas.microsoft.com/office/drawing/2014/main" id="{16C2BBBA-9C71-4B03-BA37-F972C2B8F33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8" name="Text Box 66">
          <a:extLst>
            <a:ext uri="{FF2B5EF4-FFF2-40B4-BE49-F238E27FC236}">
              <a16:creationId xmlns:a16="http://schemas.microsoft.com/office/drawing/2014/main" id="{C21DA85E-C378-49F5-B8C7-0AAC26443E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199" name="Text Box 67">
          <a:extLst>
            <a:ext uri="{FF2B5EF4-FFF2-40B4-BE49-F238E27FC236}">
              <a16:creationId xmlns:a16="http://schemas.microsoft.com/office/drawing/2014/main" id="{EC0FC394-F496-4D8C-9DCF-A5229FC5C2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0" name="Text Box 68">
          <a:extLst>
            <a:ext uri="{FF2B5EF4-FFF2-40B4-BE49-F238E27FC236}">
              <a16:creationId xmlns:a16="http://schemas.microsoft.com/office/drawing/2014/main" id="{2FF56FB8-4FEC-4DE1-B6D3-7A214D6400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1" name="Text Box 69">
          <a:extLst>
            <a:ext uri="{FF2B5EF4-FFF2-40B4-BE49-F238E27FC236}">
              <a16:creationId xmlns:a16="http://schemas.microsoft.com/office/drawing/2014/main" id="{19C85D9F-10A0-4C57-814C-FC6DF3E238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2" name="Text Box 70">
          <a:extLst>
            <a:ext uri="{FF2B5EF4-FFF2-40B4-BE49-F238E27FC236}">
              <a16:creationId xmlns:a16="http://schemas.microsoft.com/office/drawing/2014/main" id="{9A96803F-DFDF-4E3A-9610-0C1DE51083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3" name="Text Box 71">
          <a:extLst>
            <a:ext uri="{FF2B5EF4-FFF2-40B4-BE49-F238E27FC236}">
              <a16:creationId xmlns:a16="http://schemas.microsoft.com/office/drawing/2014/main" id="{AFDE167D-0A6B-4A11-BEC2-052E4095C0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4" name="Text Box 72">
          <a:extLst>
            <a:ext uri="{FF2B5EF4-FFF2-40B4-BE49-F238E27FC236}">
              <a16:creationId xmlns:a16="http://schemas.microsoft.com/office/drawing/2014/main" id="{177F18CA-D594-4311-BA08-8FBD5FE91FF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5" name="Text Box 73">
          <a:extLst>
            <a:ext uri="{FF2B5EF4-FFF2-40B4-BE49-F238E27FC236}">
              <a16:creationId xmlns:a16="http://schemas.microsoft.com/office/drawing/2014/main" id="{D8148555-4766-49BF-9AC4-B0EFD7F8335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6" name="Text Box 74">
          <a:extLst>
            <a:ext uri="{FF2B5EF4-FFF2-40B4-BE49-F238E27FC236}">
              <a16:creationId xmlns:a16="http://schemas.microsoft.com/office/drawing/2014/main" id="{6F902AE2-A95F-4740-9518-4BFDB7EA7B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7" name="Text Box 75">
          <a:extLst>
            <a:ext uri="{FF2B5EF4-FFF2-40B4-BE49-F238E27FC236}">
              <a16:creationId xmlns:a16="http://schemas.microsoft.com/office/drawing/2014/main" id="{74830BC1-7A66-4AB2-A015-65C0FAABCB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8" name="Text Box 76">
          <a:extLst>
            <a:ext uri="{FF2B5EF4-FFF2-40B4-BE49-F238E27FC236}">
              <a16:creationId xmlns:a16="http://schemas.microsoft.com/office/drawing/2014/main" id="{0B188059-EB17-446E-8EA3-C43996285D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09" name="Text Box 77">
          <a:extLst>
            <a:ext uri="{FF2B5EF4-FFF2-40B4-BE49-F238E27FC236}">
              <a16:creationId xmlns:a16="http://schemas.microsoft.com/office/drawing/2014/main" id="{5D28FB6F-4CC2-4419-8383-E143F684A9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0" name="Text Box 78">
          <a:extLst>
            <a:ext uri="{FF2B5EF4-FFF2-40B4-BE49-F238E27FC236}">
              <a16:creationId xmlns:a16="http://schemas.microsoft.com/office/drawing/2014/main" id="{369E7F1D-F9C8-4A28-B0CF-3FAD34262A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1" name="Text Box 79">
          <a:extLst>
            <a:ext uri="{FF2B5EF4-FFF2-40B4-BE49-F238E27FC236}">
              <a16:creationId xmlns:a16="http://schemas.microsoft.com/office/drawing/2014/main" id="{1EA8C971-9F7C-4063-8007-A2022AF7E9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2" name="Text Box 80">
          <a:extLst>
            <a:ext uri="{FF2B5EF4-FFF2-40B4-BE49-F238E27FC236}">
              <a16:creationId xmlns:a16="http://schemas.microsoft.com/office/drawing/2014/main" id="{924F8D8D-7169-4B32-94A0-F274ABD116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3" name="Text Box 81">
          <a:extLst>
            <a:ext uri="{FF2B5EF4-FFF2-40B4-BE49-F238E27FC236}">
              <a16:creationId xmlns:a16="http://schemas.microsoft.com/office/drawing/2014/main" id="{9987B685-8005-4E83-B90C-7B755C5270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4" name="Text Box 82">
          <a:extLst>
            <a:ext uri="{FF2B5EF4-FFF2-40B4-BE49-F238E27FC236}">
              <a16:creationId xmlns:a16="http://schemas.microsoft.com/office/drawing/2014/main" id="{7566256F-1E7B-4DCC-9DB6-5EA251EBA6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5" name="Text Box 83">
          <a:extLst>
            <a:ext uri="{FF2B5EF4-FFF2-40B4-BE49-F238E27FC236}">
              <a16:creationId xmlns:a16="http://schemas.microsoft.com/office/drawing/2014/main" id="{C49D174F-D8EB-4764-AEAC-48DBA37972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6" name="Text Box 84">
          <a:extLst>
            <a:ext uri="{FF2B5EF4-FFF2-40B4-BE49-F238E27FC236}">
              <a16:creationId xmlns:a16="http://schemas.microsoft.com/office/drawing/2014/main" id="{893E00A7-94E2-4582-BF96-DF142D6AB44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7" name="Text Box 85">
          <a:extLst>
            <a:ext uri="{FF2B5EF4-FFF2-40B4-BE49-F238E27FC236}">
              <a16:creationId xmlns:a16="http://schemas.microsoft.com/office/drawing/2014/main" id="{0C78FC60-DD0F-4C52-AA0C-7B76D9F288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8" name="Text Box 86">
          <a:extLst>
            <a:ext uri="{FF2B5EF4-FFF2-40B4-BE49-F238E27FC236}">
              <a16:creationId xmlns:a16="http://schemas.microsoft.com/office/drawing/2014/main" id="{84FD4C99-F631-44B9-8105-8C6B5AEF6F2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19" name="Text Box 87">
          <a:extLst>
            <a:ext uri="{FF2B5EF4-FFF2-40B4-BE49-F238E27FC236}">
              <a16:creationId xmlns:a16="http://schemas.microsoft.com/office/drawing/2014/main" id="{F5C065E8-A2F2-4EF4-9458-17CC65BEB2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0" name="Text Box 88">
          <a:extLst>
            <a:ext uri="{FF2B5EF4-FFF2-40B4-BE49-F238E27FC236}">
              <a16:creationId xmlns:a16="http://schemas.microsoft.com/office/drawing/2014/main" id="{6DB51CD0-0938-42C2-9883-ACDD2D81A3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1" name="Text Box 89">
          <a:extLst>
            <a:ext uri="{FF2B5EF4-FFF2-40B4-BE49-F238E27FC236}">
              <a16:creationId xmlns:a16="http://schemas.microsoft.com/office/drawing/2014/main" id="{DBB32054-391C-4DFD-AEE0-C4C8EA28BF2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2" name="Text Box 90">
          <a:extLst>
            <a:ext uri="{FF2B5EF4-FFF2-40B4-BE49-F238E27FC236}">
              <a16:creationId xmlns:a16="http://schemas.microsoft.com/office/drawing/2014/main" id="{CCA0E3AE-8816-4328-A0D3-6754380B1B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3" name="Text Box 91">
          <a:extLst>
            <a:ext uri="{FF2B5EF4-FFF2-40B4-BE49-F238E27FC236}">
              <a16:creationId xmlns:a16="http://schemas.microsoft.com/office/drawing/2014/main" id="{A0E381A8-6561-43D1-B196-F64BBF525B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4" name="Text Box 92">
          <a:extLst>
            <a:ext uri="{FF2B5EF4-FFF2-40B4-BE49-F238E27FC236}">
              <a16:creationId xmlns:a16="http://schemas.microsoft.com/office/drawing/2014/main" id="{40AA55D9-AB50-4EBA-9C97-6E7307CA949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5" name="Text Box 26">
          <a:extLst>
            <a:ext uri="{FF2B5EF4-FFF2-40B4-BE49-F238E27FC236}">
              <a16:creationId xmlns:a16="http://schemas.microsoft.com/office/drawing/2014/main" id="{317BD818-028B-428A-BC69-2A082FBC7B0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6" name="Text Box 27">
          <a:extLst>
            <a:ext uri="{FF2B5EF4-FFF2-40B4-BE49-F238E27FC236}">
              <a16:creationId xmlns:a16="http://schemas.microsoft.com/office/drawing/2014/main" id="{614D7760-FE6D-4472-BF28-2234AAC86A6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7" name="Text Box 28">
          <a:extLst>
            <a:ext uri="{FF2B5EF4-FFF2-40B4-BE49-F238E27FC236}">
              <a16:creationId xmlns:a16="http://schemas.microsoft.com/office/drawing/2014/main" id="{424EF2CB-9FB6-44C8-B4BE-EF3C722DA5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8" name="Text Box 29">
          <a:extLst>
            <a:ext uri="{FF2B5EF4-FFF2-40B4-BE49-F238E27FC236}">
              <a16:creationId xmlns:a16="http://schemas.microsoft.com/office/drawing/2014/main" id="{AB88CC64-EF86-4B1E-B92F-C2626C843C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29" name="Text Box 30">
          <a:extLst>
            <a:ext uri="{FF2B5EF4-FFF2-40B4-BE49-F238E27FC236}">
              <a16:creationId xmlns:a16="http://schemas.microsoft.com/office/drawing/2014/main" id="{FF7BCCE4-547D-47A3-A275-0ADD270D1E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0" name="Text Box 31">
          <a:extLst>
            <a:ext uri="{FF2B5EF4-FFF2-40B4-BE49-F238E27FC236}">
              <a16:creationId xmlns:a16="http://schemas.microsoft.com/office/drawing/2014/main" id="{262F120C-686D-41F8-AD52-D4DD9321FA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1" name="Text Box 32">
          <a:extLst>
            <a:ext uri="{FF2B5EF4-FFF2-40B4-BE49-F238E27FC236}">
              <a16:creationId xmlns:a16="http://schemas.microsoft.com/office/drawing/2014/main" id="{415E6BEC-682F-4849-993A-E9D6359E1B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2" name="Text Box 33">
          <a:extLst>
            <a:ext uri="{FF2B5EF4-FFF2-40B4-BE49-F238E27FC236}">
              <a16:creationId xmlns:a16="http://schemas.microsoft.com/office/drawing/2014/main" id="{E2F958A7-041E-4C28-9BAD-D5A21C04685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3" name="Text Box 34">
          <a:extLst>
            <a:ext uri="{FF2B5EF4-FFF2-40B4-BE49-F238E27FC236}">
              <a16:creationId xmlns:a16="http://schemas.microsoft.com/office/drawing/2014/main" id="{CEB2B205-6903-44DE-BEBD-687225EBA5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4" name="Text Box 35">
          <a:extLst>
            <a:ext uri="{FF2B5EF4-FFF2-40B4-BE49-F238E27FC236}">
              <a16:creationId xmlns:a16="http://schemas.microsoft.com/office/drawing/2014/main" id="{D7AFDD3B-D575-4CC8-A059-627E59EE59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5" name="Text Box 36">
          <a:extLst>
            <a:ext uri="{FF2B5EF4-FFF2-40B4-BE49-F238E27FC236}">
              <a16:creationId xmlns:a16="http://schemas.microsoft.com/office/drawing/2014/main" id="{124459E8-DCD6-4490-838E-B83A5A000F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6" name="Text Box 37">
          <a:extLst>
            <a:ext uri="{FF2B5EF4-FFF2-40B4-BE49-F238E27FC236}">
              <a16:creationId xmlns:a16="http://schemas.microsoft.com/office/drawing/2014/main" id="{3442B66B-AF87-4E18-B9A4-D968264AE9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7" name="Text Box 38">
          <a:extLst>
            <a:ext uri="{FF2B5EF4-FFF2-40B4-BE49-F238E27FC236}">
              <a16:creationId xmlns:a16="http://schemas.microsoft.com/office/drawing/2014/main" id="{98BCFE78-FA04-4049-927E-0C7540FA0A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8" name="Text Box 39">
          <a:extLst>
            <a:ext uri="{FF2B5EF4-FFF2-40B4-BE49-F238E27FC236}">
              <a16:creationId xmlns:a16="http://schemas.microsoft.com/office/drawing/2014/main" id="{DA8A65AF-B6B5-4DDC-80D0-CD71BD4D592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39" name="Text Box 40">
          <a:extLst>
            <a:ext uri="{FF2B5EF4-FFF2-40B4-BE49-F238E27FC236}">
              <a16:creationId xmlns:a16="http://schemas.microsoft.com/office/drawing/2014/main" id="{2225322A-F19C-4F3D-97B8-6EA35C53875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0" name="Text Box 41">
          <a:extLst>
            <a:ext uri="{FF2B5EF4-FFF2-40B4-BE49-F238E27FC236}">
              <a16:creationId xmlns:a16="http://schemas.microsoft.com/office/drawing/2014/main" id="{93EE8AA4-2427-4435-954D-CDD47E6851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1" name="Text Box 42">
          <a:extLst>
            <a:ext uri="{FF2B5EF4-FFF2-40B4-BE49-F238E27FC236}">
              <a16:creationId xmlns:a16="http://schemas.microsoft.com/office/drawing/2014/main" id="{8E0AECEF-5938-4492-8869-A53C860F9E2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2" name="Text Box 43">
          <a:extLst>
            <a:ext uri="{FF2B5EF4-FFF2-40B4-BE49-F238E27FC236}">
              <a16:creationId xmlns:a16="http://schemas.microsoft.com/office/drawing/2014/main" id="{AF1080E1-2929-4C40-92C1-45682EAA66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3" name="Text Box 44">
          <a:extLst>
            <a:ext uri="{FF2B5EF4-FFF2-40B4-BE49-F238E27FC236}">
              <a16:creationId xmlns:a16="http://schemas.microsoft.com/office/drawing/2014/main" id="{EF4C0707-C01A-44D9-BCEC-EF49CB41B7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4" name="Text Box 45">
          <a:extLst>
            <a:ext uri="{FF2B5EF4-FFF2-40B4-BE49-F238E27FC236}">
              <a16:creationId xmlns:a16="http://schemas.microsoft.com/office/drawing/2014/main" id="{FC5E10FE-0D5A-488D-A28C-3F82591162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5" name="Text Box 46">
          <a:extLst>
            <a:ext uri="{FF2B5EF4-FFF2-40B4-BE49-F238E27FC236}">
              <a16:creationId xmlns:a16="http://schemas.microsoft.com/office/drawing/2014/main" id="{B05A83B5-2060-4A70-ABF8-4482C0AC23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6" name="Text Box 47">
          <a:extLst>
            <a:ext uri="{FF2B5EF4-FFF2-40B4-BE49-F238E27FC236}">
              <a16:creationId xmlns:a16="http://schemas.microsoft.com/office/drawing/2014/main" id="{3CB5F281-74F2-495B-A188-2D73F6E279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7" name="Text Box 49">
          <a:extLst>
            <a:ext uri="{FF2B5EF4-FFF2-40B4-BE49-F238E27FC236}">
              <a16:creationId xmlns:a16="http://schemas.microsoft.com/office/drawing/2014/main" id="{90D2D659-141D-4314-BF07-9F2826882DD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8" name="Text Box 50">
          <a:extLst>
            <a:ext uri="{FF2B5EF4-FFF2-40B4-BE49-F238E27FC236}">
              <a16:creationId xmlns:a16="http://schemas.microsoft.com/office/drawing/2014/main" id="{BBDA504D-EB80-4E56-A5E7-1CB312619C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49" name="Text Box 51">
          <a:extLst>
            <a:ext uri="{FF2B5EF4-FFF2-40B4-BE49-F238E27FC236}">
              <a16:creationId xmlns:a16="http://schemas.microsoft.com/office/drawing/2014/main" id="{62C2090E-220C-4123-AB6D-C91F94882F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0" name="Text Box 52">
          <a:extLst>
            <a:ext uri="{FF2B5EF4-FFF2-40B4-BE49-F238E27FC236}">
              <a16:creationId xmlns:a16="http://schemas.microsoft.com/office/drawing/2014/main" id="{2814DC74-D301-4667-85F8-5337921B6D7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1" name="Text Box 53">
          <a:extLst>
            <a:ext uri="{FF2B5EF4-FFF2-40B4-BE49-F238E27FC236}">
              <a16:creationId xmlns:a16="http://schemas.microsoft.com/office/drawing/2014/main" id="{6F49AF59-FB37-48D7-A887-F644998AD6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2" name="Text Box 54">
          <a:extLst>
            <a:ext uri="{FF2B5EF4-FFF2-40B4-BE49-F238E27FC236}">
              <a16:creationId xmlns:a16="http://schemas.microsoft.com/office/drawing/2014/main" id="{CF04034A-ABA5-4631-A4BF-3DFC5E9220F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3" name="Text Box 55">
          <a:extLst>
            <a:ext uri="{FF2B5EF4-FFF2-40B4-BE49-F238E27FC236}">
              <a16:creationId xmlns:a16="http://schemas.microsoft.com/office/drawing/2014/main" id="{C650D075-F09A-45FC-9B6D-DEBC72B476D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4" name="Text Box 56">
          <a:extLst>
            <a:ext uri="{FF2B5EF4-FFF2-40B4-BE49-F238E27FC236}">
              <a16:creationId xmlns:a16="http://schemas.microsoft.com/office/drawing/2014/main" id="{7A4F8203-7648-43FA-B4F4-06E37FFAB3E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5" name="Text Box 57">
          <a:extLst>
            <a:ext uri="{FF2B5EF4-FFF2-40B4-BE49-F238E27FC236}">
              <a16:creationId xmlns:a16="http://schemas.microsoft.com/office/drawing/2014/main" id="{730640B7-F8B6-4AC0-8954-90BF690205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6" name="Text Box 58">
          <a:extLst>
            <a:ext uri="{FF2B5EF4-FFF2-40B4-BE49-F238E27FC236}">
              <a16:creationId xmlns:a16="http://schemas.microsoft.com/office/drawing/2014/main" id="{9F37282B-0DBC-4619-9E80-15FCA0724DC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7" name="Text Box 59">
          <a:extLst>
            <a:ext uri="{FF2B5EF4-FFF2-40B4-BE49-F238E27FC236}">
              <a16:creationId xmlns:a16="http://schemas.microsoft.com/office/drawing/2014/main" id="{EFC834AC-B0E3-4EFA-9212-F2E6E503FC5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8" name="Text Box 60">
          <a:extLst>
            <a:ext uri="{FF2B5EF4-FFF2-40B4-BE49-F238E27FC236}">
              <a16:creationId xmlns:a16="http://schemas.microsoft.com/office/drawing/2014/main" id="{91A0A0F4-0DDD-431D-9A75-9E7F18DE59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59" name="Text Box 61">
          <a:extLst>
            <a:ext uri="{FF2B5EF4-FFF2-40B4-BE49-F238E27FC236}">
              <a16:creationId xmlns:a16="http://schemas.microsoft.com/office/drawing/2014/main" id="{EB80E0F4-5A8F-4033-A699-A209B677E1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0" name="Text Box 62">
          <a:extLst>
            <a:ext uri="{FF2B5EF4-FFF2-40B4-BE49-F238E27FC236}">
              <a16:creationId xmlns:a16="http://schemas.microsoft.com/office/drawing/2014/main" id="{F1634FC9-51D7-48E3-B1BF-91F10CCC54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1" name="Text Box 63">
          <a:extLst>
            <a:ext uri="{FF2B5EF4-FFF2-40B4-BE49-F238E27FC236}">
              <a16:creationId xmlns:a16="http://schemas.microsoft.com/office/drawing/2014/main" id="{38CB6CAF-1ED6-4B69-A5A5-2385833E84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2" name="Text Box 64">
          <a:extLst>
            <a:ext uri="{FF2B5EF4-FFF2-40B4-BE49-F238E27FC236}">
              <a16:creationId xmlns:a16="http://schemas.microsoft.com/office/drawing/2014/main" id="{8F098F3D-0EE4-4C90-A36A-97C03FF6C9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3" name="Text Box 65">
          <a:extLst>
            <a:ext uri="{FF2B5EF4-FFF2-40B4-BE49-F238E27FC236}">
              <a16:creationId xmlns:a16="http://schemas.microsoft.com/office/drawing/2014/main" id="{0622731F-04B3-4071-8414-940E784D3AC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4" name="Text Box 66">
          <a:extLst>
            <a:ext uri="{FF2B5EF4-FFF2-40B4-BE49-F238E27FC236}">
              <a16:creationId xmlns:a16="http://schemas.microsoft.com/office/drawing/2014/main" id="{C4BDE1AA-1BAB-4D3B-A8E3-5AFB564B3B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5" name="Text Box 67">
          <a:extLst>
            <a:ext uri="{FF2B5EF4-FFF2-40B4-BE49-F238E27FC236}">
              <a16:creationId xmlns:a16="http://schemas.microsoft.com/office/drawing/2014/main" id="{223AF8B3-4836-4B63-BC09-1BBCA82AF9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6" name="Text Box 68">
          <a:extLst>
            <a:ext uri="{FF2B5EF4-FFF2-40B4-BE49-F238E27FC236}">
              <a16:creationId xmlns:a16="http://schemas.microsoft.com/office/drawing/2014/main" id="{F7AED603-B40C-4DB9-971A-2B47CAC994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7" name="Text Box 69">
          <a:extLst>
            <a:ext uri="{FF2B5EF4-FFF2-40B4-BE49-F238E27FC236}">
              <a16:creationId xmlns:a16="http://schemas.microsoft.com/office/drawing/2014/main" id="{BC6F6D80-87BD-4D8B-BD3A-4FD9A5A2DD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8" name="Text Box 70">
          <a:extLst>
            <a:ext uri="{FF2B5EF4-FFF2-40B4-BE49-F238E27FC236}">
              <a16:creationId xmlns:a16="http://schemas.microsoft.com/office/drawing/2014/main" id="{864D31B4-A351-42BB-87F6-8E12463864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69" name="Text Box 71">
          <a:extLst>
            <a:ext uri="{FF2B5EF4-FFF2-40B4-BE49-F238E27FC236}">
              <a16:creationId xmlns:a16="http://schemas.microsoft.com/office/drawing/2014/main" id="{28F59084-815C-492B-B428-D78C0805E8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0" name="Text Box 72">
          <a:extLst>
            <a:ext uri="{FF2B5EF4-FFF2-40B4-BE49-F238E27FC236}">
              <a16:creationId xmlns:a16="http://schemas.microsoft.com/office/drawing/2014/main" id="{A1A42F16-C5F9-4585-8F35-7E0B127815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1" name="Text Box 73">
          <a:extLst>
            <a:ext uri="{FF2B5EF4-FFF2-40B4-BE49-F238E27FC236}">
              <a16:creationId xmlns:a16="http://schemas.microsoft.com/office/drawing/2014/main" id="{67D70090-F088-4E27-A064-CCD6D27615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2" name="Text Box 74">
          <a:extLst>
            <a:ext uri="{FF2B5EF4-FFF2-40B4-BE49-F238E27FC236}">
              <a16:creationId xmlns:a16="http://schemas.microsoft.com/office/drawing/2014/main" id="{4ECB3A27-580E-40B7-BD5B-01C50F5235C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3" name="Text Box 75">
          <a:extLst>
            <a:ext uri="{FF2B5EF4-FFF2-40B4-BE49-F238E27FC236}">
              <a16:creationId xmlns:a16="http://schemas.microsoft.com/office/drawing/2014/main" id="{5B2EDFB5-E49A-4808-925A-B4876658C4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4" name="Text Box 76">
          <a:extLst>
            <a:ext uri="{FF2B5EF4-FFF2-40B4-BE49-F238E27FC236}">
              <a16:creationId xmlns:a16="http://schemas.microsoft.com/office/drawing/2014/main" id="{527AFA07-19BE-466A-AFF8-11F3DC0A7A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5" name="Text Box 77">
          <a:extLst>
            <a:ext uri="{FF2B5EF4-FFF2-40B4-BE49-F238E27FC236}">
              <a16:creationId xmlns:a16="http://schemas.microsoft.com/office/drawing/2014/main" id="{38D30E29-772A-4E81-9EB5-4488D11292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6" name="Text Box 78">
          <a:extLst>
            <a:ext uri="{FF2B5EF4-FFF2-40B4-BE49-F238E27FC236}">
              <a16:creationId xmlns:a16="http://schemas.microsoft.com/office/drawing/2014/main" id="{9A041BD3-6864-4150-9B88-577D8CFC78E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7" name="Text Box 79">
          <a:extLst>
            <a:ext uri="{FF2B5EF4-FFF2-40B4-BE49-F238E27FC236}">
              <a16:creationId xmlns:a16="http://schemas.microsoft.com/office/drawing/2014/main" id="{D41054C2-9557-406C-B2F7-9D733FAB75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8" name="Text Box 80">
          <a:extLst>
            <a:ext uri="{FF2B5EF4-FFF2-40B4-BE49-F238E27FC236}">
              <a16:creationId xmlns:a16="http://schemas.microsoft.com/office/drawing/2014/main" id="{116D8230-8EE4-44E7-BF23-AFA7489A7B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79" name="Text Box 81">
          <a:extLst>
            <a:ext uri="{FF2B5EF4-FFF2-40B4-BE49-F238E27FC236}">
              <a16:creationId xmlns:a16="http://schemas.microsoft.com/office/drawing/2014/main" id="{89219487-9A6F-4EF3-B996-292D4B8B52A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0" name="Text Box 82">
          <a:extLst>
            <a:ext uri="{FF2B5EF4-FFF2-40B4-BE49-F238E27FC236}">
              <a16:creationId xmlns:a16="http://schemas.microsoft.com/office/drawing/2014/main" id="{612E7972-8C93-4105-9BC3-86A6AD6CA3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1" name="Text Box 83">
          <a:extLst>
            <a:ext uri="{FF2B5EF4-FFF2-40B4-BE49-F238E27FC236}">
              <a16:creationId xmlns:a16="http://schemas.microsoft.com/office/drawing/2014/main" id="{A28F4C54-6DE1-4462-8A7B-2E12CA0AA0B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2" name="Text Box 84">
          <a:extLst>
            <a:ext uri="{FF2B5EF4-FFF2-40B4-BE49-F238E27FC236}">
              <a16:creationId xmlns:a16="http://schemas.microsoft.com/office/drawing/2014/main" id="{C28B69DF-BE31-4EA0-BCA3-121609E228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3" name="Text Box 85">
          <a:extLst>
            <a:ext uri="{FF2B5EF4-FFF2-40B4-BE49-F238E27FC236}">
              <a16:creationId xmlns:a16="http://schemas.microsoft.com/office/drawing/2014/main" id="{26C52561-D79D-409C-B5C1-9F91109DBF0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4" name="Text Box 86">
          <a:extLst>
            <a:ext uri="{FF2B5EF4-FFF2-40B4-BE49-F238E27FC236}">
              <a16:creationId xmlns:a16="http://schemas.microsoft.com/office/drawing/2014/main" id="{9A4704A5-B42F-4FEE-B283-3D1D0B8418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5" name="Text Box 87">
          <a:extLst>
            <a:ext uri="{FF2B5EF4-FFF2-40B4-BE49-F238E27FC236}">
              <a16:creationId xmlns:a16="http://schemas.microsoft.com/office/drawing/2014/main" id="{44473C5E-228D-44CD-A3D8-590AAA52B0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6" name="Text Box 88">
          <a:extLst>
            <a:ext uri="{FF2B5EF4-FFF2-40B4-BE49-F238E27FC236}">
              <a16:creationId xmlns:a16="http://schemas.microsoft.com/office/drawing/2014/main" id="{C35A7A79-039E-4E9E-8C1E-0269AD7DC4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7" name="Text Box 89">
          <a:extLst>
            <a:ext uri="{FF2B5EF4-FFF2-40B4-BE49-F238E27FC236}">
              <a16:creationId xmlns:a16="http://schemas.microsoft.com/office/drawing/2014/main" id="{5EFA1D3B-3C64-4E04-B3A6-33147F77F1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8" name="Text Box 90">
          <a:extLst>
            <a:ext uri="{FF2B5EF4-FFF2-40B4-BE49-F238E27FC236}">
              <a16:creationId xmlns:a16="http://schemas.microsoft.com/office/drawing/2014/main" id="{4683F039-9689-446B-8FF9-10EA43E2D13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89" name="Text Box 91">
          <a:extLst>
            <a:ext uri="{FF2B5EF4-FFF2-40B4-BE49-F238E27FC236}">
              <a16:creationId xmlns:a16="http://schemas.microsoft.com/office/drawing/2014/main" id="{E450EC6D-5248-43AD-8795-2424F12ED1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0" name="Text Box 92">
          <a:extLst>
            <a:ext uri="{FF2B5EF4-FFF2-40B4-BE49-F238E27FC236}">
              <a16:creationId xmlns:a16="http://schemas.microsoft.com/office/drawing/2014/main" id="{169F2EAA-4CDA-41CB-9A25-A1B85CD967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1" name="Text Box 26">
          <a:extLst>
            <a:ext uri="{FF2B5EF4-FFF2-40B4-BE49-F238E27FC236}">
              <a16:creationId xmlns:a16="http://schemas.microsoft.com/office/drawing/2014/main" id="{FEB106E8-A3E0-4E4D-86BF-0D8A642DAD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2" name="Text Box 27">
          <a:extLst>
            <a:ext uri="{FF2B5EF4-FFF2-40B4-BE49-F238E27FC236}">
              <a16:creationId xmlns:a16="http://schemas.microsoft.com/office/drawing/2014/main" id="{5D2EAB8B-8A62-4B9B-AE2F-B9D14E92D7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3" name="Text Box 28">
          <a:extLst>
            <a:ext uri="{FF2B5EF4-FFF2-40B4-BE49-F238E27FC236}">
              <a16:creationId xmlns:a16="http://schemas.microsoft.com/office/drawing/2014/main" id="{0F5586D3-3011-42B2-8DF6-1ACFC981CD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4" name="Text Box 29">
          <a:extLst>
            <a:ext uri="{FF2B5EF4-FFF2-40B4-BE49-F238E27FC236}">
              <a16:creationId xmlns:a16="http://schemas.microsoft.com/office/drawing/2014/main" id="{57A03033-4B9B-4227-A529-28B30D21C2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5" name="Text Box 30">
          <a:extLst>
            <a:ext uri="{FF2B5EF4-FFF2-40B4-BE49-F238E27FC236}">
              <a16:creationId xmlns:a16="http://schemas.microsoft.com/office/drawing/2014/main" id="{E26CF8E6-EC4E-4672-AD3E-811BE33BB2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6" name="Text Box 31">
          <a:extLst>
            <a:ext uri="{FF2B5EF4-FFF2-40B4-BE49-F238E27FC236}">
              <a16:creationId xmlns:a16="http://schemas.microsoft.com/office/drawing/2014/main" id="{EEB7061A-97D1-4065-96EB-F5D8CA7B75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7" name="Text Box 32">
          <a:extLst>
            <a:ext uri="{FF2B5EF4-FFF2-40B4-BE49-F238E27FC236}">
              <a16:creationId xmlns:a16="http://schemas.microsoft.com/office/drawing/2014/main" id="{3D351451-FA4E-4ED0-8A18-01DAC19388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8" name="Text Box 33">
          <a:extLst>
            <a:ext uri="{FF2B5EF4-FFF2-40B4-BE49-F238E27FC236}">
              <a16:creationId xmlns:a16="http://schemas.microsoft.com/office/drawing/2014/main" id="{58B7FC32-9F48-4847-BDB9-190A61C485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299" name="Text Box 34">
          <a:extLst>
            <a:ext uri="{FF2B5EF4-FFF2-40B4-BE49-F238E27FC236}">
              <a16:creationId xmlns:a16="http://schemas.microsoft.com/office/drawing/2014/main" id="{0F8BAD90-6FA5-40A7-AF6A-FCD2D56182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0" name="Text Box 35">
          <a:extLst>
            <a:ext uri="{FF2B5EF4-FFF2-40B4-BE49-F238E27FC236}">
              <a16:creationId xmlns:a16="http://schemas.microsoft.com/office/drawing/2014/main" id="{5ADB4764-E178-48C9-A07B-4E823F735C9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1" name="Text Box 36">
          <a:extLst>
            <a:ext uri="{FF2B5EF4-FFF2-40B4-BE49-F238E27FC236}">
              <a16:creationId xmlns:a16="http://schemas.microsoft.com/office/drawing/2014/main" id="{D67CFCBF-EB53-4DDC-B3A8-B8DEAC750D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2" name="Text Box 37">
          <a:extLst>
            <a:ext uri="{FF2B5EF4-FFF2-40B4-BE49-F238E27FC236}">
              <a16:creationId xmlns:a16="http://schemas.microsoft.com/office/drawing/2014/main" id="{57821A48-B013-4162-8021-B0B74E098AD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3" name="Text Box 38">
          <a:extLst>
            <a:ext uri="{FF2B5EF4-FFF2-40B4-BE49-F238E27FC236}">
              <a16:creationId xmlns:a16="http://schemas.microsoft.com/office/drawing/2014/main" id="{A63C07F0-381C-4369-B1C6-07BEDD4B41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4" name="Text Box 39">
          <a:extLst>
            <a:ext uri="{FF2B5EF4-FFF2-40B4-BE49-F238E27FC236}">
              <a16:creationId xmlns:a16="http://schemas.microsoft.com/office/drawing/2014/main" id="{6A21906F-8038-444D-8D39-697E8DAF91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5" name="Text Box 40">
          <a:extLst>
            <a:ext uri="{FF2B5EF4-FFF2-40B4-BE49-F238E27FC236}">
              <a16:creationId xmlns:a16="http://schemas.microsoft.com/office/drawing/2014/main" id="{9BEF46C6-036A-4094-80C5-19D92B5A354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6" name="Text Box 41">
          <a:extLst>
            <a:ext uri="{FF2B5EF4-FFF2-40B4-BE49-F238E27FC236}">
              <a16:creationId xmlns:a16="http://schemas.microsoft.com/office/drawing/2014/main" id="{E155E620-4D92-4125-B6DA-37ED163801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7" name="Text Box 42">
          <a:extLst>
            <a:ext uri="{FF2B5EF4-FFF2-40B4-BE49-F238E27FC236}">
              <a16:creationId xmlns:a16="http://schemas.microsoft.com/office/drawing/2014/main" id="{7294D3B8-CE79-4834-9948-89AD77A8EF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8" name="Text Box 43">
          <a:extLst>
            <a:ext uri="{FF2B5EF4-FFF2-40B4-BE49-F238E27FC236}">
              <a16:creationId xmlns:a16="http://schemas.microsoft.com/office/drawing/2014/main" id="{5B6BFC6D-CF94-4827-B736-722627AAF44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09" name="Text Box 44">
          <a:extLst>
            <a:ext uri="{FF2B5EF4-FFF2-40B4-BE49-F238E27FC236}">
              <a16:creationId xmlns:a16="http://schemas.microsoft.com/office/drawing/2014/main" id="{13780EE3-4A27-424E-A633-47519F93D9B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0" name="Text Box 45">
          <a:extLst>
            <a:ext uri="{FF2B5EF4-FFF2-40B4-BE49-F238E27FC236}">
              <a16:creationId xmlns:a16="http://schemas.microsoft.com/office/drawing/2014/main" id="{494E7F03-2BD9-46E9-889A-A505605745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1" name="Text Box 46">
          <a:extLst>
            <a:ext uri="{FF2B5EF4-FFF2-40B4-BE49-F238E27FC236}">
              <a16:creationId xmlns:a16="http://schemas.microsoft.com/office/drawing/2014/main" id="{177F6199-7462-43CB-9D1E-0E5DFD1AE79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2" name="Text Box 47">
          <a:extLst>
            <a:ext uri="{FF2B5EF4-FFF2-40B4-BE49-F238E27FC236}">
              <a16:creationId xmlns:a16="http://schemas.microsoft.com/office/drawing/2014/main" id="{AF81223E-21FE-44D7-A222-4746B2AA661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3" name="Text Box 49">
          <a:extLst>
            <a:ext uri="{FF2B5EF4-FFF2-40B4-BE49-F238E27FC236}">
              <a16:creationId xmlns:a16="http://schemas.microsoft.com/office/drawing/2014/main" id="{EC578C46-C9C6-44B4-9BBE-2CF2F4C862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4" name="Text Box 50">
          <a:extLst>
            <a:ext uri="{FF2B5EF4-FFF2-40B4-BE49-F238E27FC236}">
              <a16:creationId xmlns:a16="http://schemas.microsoft.com/office/drawing/2014/main" id="{C1AECE8C-965F-46AF-A308-AD1CA27489B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5" name="Text Box 51">
          <a:extLst>
            <a:ext uri="{FF2B5EF4-FFF2-40B4-BE49-F238E27FC236}">
              <a16:creationId xmlns:a16="http://schemas.microsoft.com/office/drawing/2014/main" id="{ECE36D6A-5F10-4269-B5CE-50E7916D459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6" name="Text Box 52">
          <a:extLst>
            <a:ext uri="{FF2B5EF4-FFF2-40B4-BE49-F238E27FC236}">
              <a16:creationId xmlns:a16="http://schemas.microsoft.com/office/drawing/2014/main" id="{A903F9B5-E66A-41C9-B3A7-971AE54DCE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7" name="Text Box 53">
          <a:extLst>
            <a:ext uri="{FF2B5EF4-FFF2-40B4-BE49-F238E27FC236}">
              <a16:creationId xmlns:a16="http://schemas.microsoft.com/office/drawing/2014/main" id="{08B5CD0F-A0C7-4115-B261-2AACEF0850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8" name="Text Box 54">
          <a:extLst>
            <a:ext uri="{FF2B5EF4-FFF2-40B4-BE49-F238E27FC236}">
              <a16:creationId xmlns:a16="http://schemas.microsoft.com/office/drawing/2014/main" id="{93DF105C-909D-4D5F-B05A-76B2946018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19" name="Text Box 55">
          <a:extLst>
            <a:ext uri="{FF2B5EF4-FFF2-40B4-BE49-F238E27FC236}">
              <a16:creationId xmlns:a16="http://schemas.microsoft.com/office/drawing/2014/main" id="{5AF51A5E-E274-477F-82DC-A6B95D03592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0" name="Text Box 56">
          <a:extLst>
            <a:ext uri="{FF2B5EF4-FFF2-40B4-BE49-F238E27FC236}">
              <a16:creationId xmlns:a16="http://schemas.microsoft.com/office/drawing/2014/main" id="{0B0A9F58-653B-4B14-B923-E09E3B15A5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1" name="Text Box 57">
          <a:extLst>
            <a:ext uri="{FF2B5EF4-FFF2-40B4-BE49-F238E27FC236}">
              <a16:creationId xmlns:a16="http://schemas.microsoft.com/office/drawing/2014/main" id="{922BBD13-609F-497C-986D-9869670BD3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2" name="Text Box 60">
          <a:extLst>
            <a:ext uri="{FF2B5EF4-FFF2-40B4-BE49-F238E27FC236}">
              <a16:creationId xmlns:a16="http://schemas.microsoft.com/office/drawing/2014/main" id="{B15CE3EE-4B10-443E-B56A-9C823C6D9F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3" name="Text Box 61">
          <a:extLst>
            <a:ext uri="{FF2B5EF4-FFF2-40B4-BE49-F238E27FC236}">
              <a16:creationId xmlns:a16="http://schemas.microsoft.com/office/drawing/2014/main" id="{5DF67705-E747-4C10-B452-FBA04D68BC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4" name="Text Box 62">
          <a:extLst>
            <a:ext uri="{FF2B5EF4-FFF2-40B4-BE49-F238E27FC236}">
              <a16:creationId xmlns:a16="http://schemas.microsoft.com/office/drawing/2014/main" id="{EFDB18A1-A72F-4BEA-BE06-9BB76ADC62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5" name="Text Box 63">
          <a:extLst>
            <a:ext uri="{FF2B5EF4-FFF2-40B4-BE49-F238E27FC236}">
              <a16:creationId xmlns:a16="http://schemas.microsoft.com/office/drawing/2014/main" id="{FBB1C2D4-A97A-457A-BB59-7A15F4DB15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6" name="Text Box 64">
          <a:extLst>
            <a:ext uri="{FF2B5EF4-FFF2-40B4-BE49-F238E27FC236}">
              <a16:creationId xmlns:a16="http://schemas.microsoft.com/office/drawing/2014/main" id="{5A3088B5-8A3C-4040-B852-898F6C78FD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7" name="Text Box 65">
          <a:extLst>
            <a:ext uri="{FF2B5EF4-FFF2-40B4-BE49-F238E27FC236}">
              <a16:creationId xmlns:a16="http://schemas.microsoft.com/office/drawing/2014/main" id="{C9D96ECC-7D37-4B42-A5DC-94B77D29129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8" name="Text Box 66">
          <a:extLst>
            <a:ext uri="{FF2B5EF4-FFF2-40B4-BE49-F238E27FC236}">
              <a16:creationId xmlns:a16="http://schemas.microsoft.com/office/drawing/2014/main" id="{B7942A44-D242-4B9D-875C-F466939483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29" name="Text Box 67">
          <a:extLst>
            <a:ext uri="{FF2B5EF4-FFF2-40B4-BE49-F238E27FC236}">
              <a16:creationId xmlns:a16="http://schemas.microsoft.com/office/drawing/2014/main" id="{12686FA9-514F-47C4-B109-261198FFDB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0" name="Text Box 68">
          <a:extLst>
            <a:ext uri="{FF2B5EF4-FFF2-40B4-BE49-F238E27FC236}">
              <a16:creationId xmlns:a16="http://schemas.microsoft.com/office/drawing/2014/main" id="{69D345B4-73F9-4BFE-99BC-FE08471EBDF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1" name="Text Box 69">
          <a:extLst>
            <a:ext uri="{FF2B5EF4-FFF2-40B4-BE49-F238E27FC236}">
              <a16:creationId xmlns:a16="http://schemas.microsoft.com/office/drawing/2014/main" id="{CAFA67EF-0CF0-4E67-8F5C-27AA60498D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2" name="Text Box 70">
          <a:extLst>
            <a:ext uri="{FF2B5EF4-FFF2-40B4-BE49-F238E27FC236}">
              <a16:creationId xmlns:a16="http://schemas.microsoft.com/office/drawing/2014/main" id="{B3DA79DB-9C00-4735-A851-A0B3A840AC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3" name="Text Box 71">
          <a:extLst>
            <a:ext uri="{FF2B5EF4-FFF2-40B4-BE49-F238E27FC236}">
              <a16:creationId xmlns:a16="http://schemas.microsoft.com/office/drawing/2014/main" id="{CE838E34-C616-4FB6-BBEC-1242E13AF0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4" name="Text Box 72">
          <a:extLst>
            <a:ext uri="{FF2B5EF4-FFF2-40B4-BE49-F238E27FC236}">
              <a16:creationId xmlns:a16="http://schemas.microsoft.com/office/drawing/2014/main" id="{5B77EDB4-4001-4E91-A2B3-AC5FB131552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5" name="Text Box 73">
          <a:extLst>
            <a:ext uri="{FF2B5EF4-FFF2-40B4-BE49-F238E27FC236}">
              <a16:creationId xmlns:a16="http://schemas.microsoft.com/office/drawing/2014/main" id="{DDAE00D6-52E4-4372-9190-12E68BE12FE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6" name="Text Box 74">
          <a:extLst>
            <a:ext uri="{FF2B5EF4-FFF2-40B4-BE49-F238E27FC236}">
              <a16:creationId xmlns:a16="http://schemas.microsoft.com/office/drawing/2014/main" id="{8191070B-053D-49BF-83EB-52B7D824A7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7" name="Text Box 75">
          <a:extLst>
            <a:ext uri="{FF2B5EF4-FFF2-40B4-BE49-F238E27FC236}">
              <a16:creationId xmlns:a16="http://schemas.microsoft.com/office/drawing/2014/main" id="{A51D4004-3C4F-4B99-85FC-167A745351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8" name="Text Box 76">
          <a:extLst>
            <a:ext uri="{FF2B5EF4-FFF2-40B4-BE49-F238E27FC236}">
              <a16:creationId xmlns:a16="http://schemas.microsoft.com/office/drawing/2014/main" id="{73C1128C-4E51-4EDB-BD19-C2C23DC664A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39" name="Text Box 77">
          <a:extLst>
            <a:ext uri="{FF2B5EF4-FFF2-40B4-BE49-F238E27FC236}">
              <a16:creationId xmlns:a16="http://schemas.microsoft.com/office/drawing/2014/main" id="{20441440-8A1E-42BD-BC75-54E73884E6B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0" name="Text Box 78">
          <a:extLst>
            <a:ext uri="{FF2B5EF4-FFF2-40B4-BE49-F238E27FC236}">
              <a16:creationId xmlns:a16="http://schemas.microsoft.com/office/drawing/2014/main" id="{8193D311-DCE2-45F6-945A-68F9E7CA10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1" name="Text Box 79">
          <a:extLst>
            <a:ext uri="{FF2B5EF4-FFF2-40B4-BE49-F238E27FC236}">
              <a16:creationId xmlns:a16="http://schemas.microsoft.com/office/drawing/2014/main" id="{24BD4C86-7CB2-4A6B-8D27-06C0D61A43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2" name="Text Box 80">
          <a:extLst>
            <a:ext uri="{FF2B5EF4-FFF2-40B4-BE49-F238E27FC236}">
              <a16:creationId xmlns:a16="http://schemas.microsoft.com/office/drawing/2014/main" id="{473ACC13-9283-44F1-9FB1-B5A3DEFC25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3" name="Text Box 81">
          <a:extLst>
            <a:ext uri="{FF2B5EF4-FFF2-40B4-BE49-F238E27FC236}">
              <a16:creationId xmlns:a16="http://schemas.microsoft.com/office/drawing/2014/main" id="{E86AE2CC-48DF-410C-B39A-DAC3DA6A9B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4" name="Text Box 82">
          <a:extLst>
            <a:ext uri="{FF2B5EF4-FFF2-40B4-BE49-F238E27FC236}">
              <a16:creationId xmlns:a16="http://schemas.microsoft.com/office/drawing/2014/main" id="{D4A65EC4-128E-4C39-A971-15A1DDEA95F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5" name="Text Box 83">
          <a:extLst>
            <a:ext uri="{FF2B5EF4-FFF2-40B4-BE49-F238E27FC236}">
              <a16:creationId xmlns:a16="http://schemas.microsoft.com/office/drawing/2014/main" id="{09FB11E4-F1D7-465C-9BB4-F069AEF09C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6" name="Text Box 84">
          <a:extLst>
            <a:ext uri="{FF2B5EF4-FFF2-40B4-BE49-F238E27FC236}">
              <a16:creationId xmlns:a16="http://schemas.microsoft.com/office/drawing/2014/main" id="{CF1C8FE5-FFA6-452E-AD7C-72E4AC9248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7" name="Text Box 85">
          <a:extLst>
            <a:ext uri="{FF2B5EF4-FFF2-40B4-BE49-F238E27FC236}">
              <a16:creationId xmlns:a16="http://schemas.microsoft.com/office/drawing/2014/main" id="{C587C408-6BBA-498E-A116-C4AB367583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8" name="Text Box 86">
          <a:extLst>
            <a:ext uri="{FF2B5EF4-FFF2-40B4-BE49-F238E27FC236}">
              <a16:creationId xmlns:a16="http://schemas.microsoft.com/office/drawing/2014/main" id="{3D9E446D-05E3-4140-A441-A05C31CABE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49" name="Text Box 87">
          <a:extLst>
            <a:ext uri="{FF2B5EF4-FFF2-40B4-BE49-F238E27FC236}">
              <a16:creationId xmlns:a16="http://schemas.microsoft.com/office/drawing/2014/main" id="{26A884B1-6E82-49B1-B84C-7E24979C8F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0" name="Text Box 88">
          <a:extLst>
            <a:ext uri="{FF2B5EF4-FFF2-40B4-BE49-F238E27FC236}">
              <a16:creationId xmlns:a16="http://schemas.microsoft.com/office/drawing/2014/main" id="{145DA9F2-556C-4F9F-9B06-60B1B68164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1" name="Text Box 89">
          <a:extLst>
            <a:ext uri="{FF2B5EF4-FFF2-40B4-BE49-F238E27FC236}">
              <a16:creationId xmlns:a16="http://schemas.microsoft.com/office/drawing/2014/main" id="{C78C4F79-92CC-4C86-B3FE-76A2D122B8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2" name="Text Box 90">
          <a:extLst>
            <a:ext uri="{FF2B5EF4-FFF2-40B4-BE49-F238E27FC236}">
              <a16:creationId xmlns:a16="http://schemas.microsoft.com/office/drawing/2014/main" id="{D9D9D64E-3264-435E-99DD-B1EB45D5C9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3" name="Text Box 91">
          <a:extLst>
            <a:ext uri="{FF2B5EF4-FFF2-40B4-BE49-F238E27FC236}">
              <a16:creationId xmlns:a16="http://schemas.microsoft.com/office/drawing/2014/main" id="{D7B76FB4-DE3C-46B0-8DD9-D1E0D21E22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4" name="Text Box 92">
          <a:extLst>
            <a:ext uri="{FF2B5EF4-FFF2-40B4-BE49-F238E27FC236}">
              <a16:creationId xmlns:a16="http://schemas.microsoft.com/office/drawing/2014/main" id="{BF58121C-5CF0-44B6-B754-01ABBD386F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5" name="Text Box 26">
          <a:extLst>
            <a:ext uri="{FF2B5EF4-FFF2-40B4-BE49-F238E27FC236}">
              <a16:creationId xmlns:a16="http://schemas.microsoft.com/office/drawing/2014/main" id="{F9CD04AB-CC09-4ADB-B1A3-1118EF810A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6" name="Text Box 27">
          <a:extLst>
            <a:ext uri="{FF2B5EF4-FFF2-40B4-BE49-F238E27FC236}">
              <a16:creationId xmlns:a16="http://schemas.microsoft.com/office/drawing/2014/main" id="{9AB9430C-3D4F-44A9-B9F2-8A6060C861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7" name="Text Box 28">
          <a:extLst>
            <a:ext uri="{FF2B5EF4-FFF2-40B4-BE49-F238E27FC236}">
              <a16:creationId xmlns:a16="http://schemas.microsoft.com/office/drawing/2014/main" id="{2FC0A278-A33B-43ED-B4BB-906546076F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8" name="Text Box 29">
          <a:extLst>
            <a:ext uri="{FF2B5EF4-FFF2-40B4-BE49-F238E27FC236}">
              <a16:creationId xmlns:a16="http://schemas.microsoft.com/office/drawing/2014/main" id="{2FE6D678-F301-4CD0-B390-8051C5EC8D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59" name="Text Box 30">
          <a:extLst>
            <a:ext uri="{FF2B5EF4-FFF2-40B4-BE49-F238E27FC236}">
              <a16:creationId xmlns:a16="http://schemas.microsoft.com/office/drawing/2014/main" id="{1FE86D75-6B11-48BA-9693-432AFB5CA9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0" name="Text Box 31">
          <a:extLst>
            <a:ext uri="{FF2B5EF4-FFF2-40B4-BE49-F238E27FC236}">
              <a16:creationId xmlns:a16="http://schemas.microsoft.com/office/drawing/2014/main" id="{73A44042-666E-4E21-8A99-6E20EE9965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1" name="Text Box 32">
          <a:extLst>
            <a:ext uri="{FF2B5EF4-FFF2-40B4-BE49-F238E27FC236}">
              <a16:creationId xmlns:a16="http://schemas.microsoft.com/office/drawing/2014/main" id="{8BB2DFE2-51DE-4E6D-AE79-0F0A12B297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2" name="Text Box 33">
          <a:extLst>
            <a:ext uri="{FF2B5EF4-FFF2-40B4-BE49-F238E27FC236}">
              <a16:creationId xmlns:a16="http://schemas.microsoft.com/office/drawing/2014/main" id="{F63EBD7C-5E65-443A-82DB-BBFED9FF87C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3" name="Text Box 34">
          <a:extLst>
            <a:ext uri="{FF2B5EF4-FFF2-40B4-BE49-F238E27FC236}">
              <a16:creationId xmlns:a16="http://schemas.microsoft.com/office/drawing/2014/main" id="{9D9D890D-04D9-4B31-B8F1-EC10B4E32B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4" name="Text Box 35">
          <a:extLst>
            <a:ext uri="{FF2B5EF4-FFF2-40B4-BE49-F238E27FC236}">
              <a16:creationId xmlns:a16="http://schemas.microsoft.com/office/drawing/2014/main" id="{8A60CB01-4458-47DB-ABF4-B2C6ECB3F9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5" name="Text Box 36">
          <a:extLst>
            <a:ext uri="{FF2B5EF4-FFF2-40B4-BE49-F238E27FC236}">
              <a16:creationId xmlns:a16="http://schemas.microsoft.com/office/drawing/2014/main" id="{9C66E174-8934-427E-87B2-C16B3C7E871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6" name="Text Box 37">
          <a:extLst>
            <a:ext uri="{FF2B5EF4-FFF2-40B4-BE49-F238E27FC236}">
              <a16:creationId xmlns:a16="http://schemas.microsoft.com/office/drawing/2014/main" id="{002CD622-2FD4-4CE8-94DF-EB42BECA66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7" name="Text Box 38">
          <a:extLst>
            <a:ext uri="{FF2B5EF4-FFF2-40B4-BE49-F238E27FC236}">
              <a16:creationId xmlns:a16="http://schemas.microsoft.com/office/drawing/2014/main" id="{DC259AA3-1907-446A-9167-C34C87B947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8" name="Text Box 39">
          <a:extLst>
            <a:ext uri="{FF2B5EF4-FFF2-40B4-BE49-F238E27FC236}">
              <a16:creationId xmlns:a16="http://schemas.microsoft.com/office/drawing/2014/main" id="{06789915-7242-4032-B72A-C251CD1D38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69" name="Text Box 40">
          <a:extLst>
            <a:ext uri="{FF2B5EF4-FFF2-40B4-BE49-F238E27FC236}">
              <a16:creationId xmlns:a16="http://schemas.microsoft.com/office/drawing/2014/main" id="{1AADF343-B477-4D99-BD3C-3693299490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0" name="Text Box 41">
          <a:extLst>
            <a:ext uri="{FF2B5EF4-FFF2-40B4-BE49-F238E27FC236}">
              <a16:creationId xmlns:a16="http://schemas.microsoft.com/office/drawing/2014/main" id="{389B4D17-532A-4E11-9940-A2C822371B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1" name="Text Box 42">
          <a:extLst>
            <a:ext uri="{FF2B5EF4-FFF2-40B4-BE49-F238E27FC236}">
              <a16:creationId xmlns:a16="http://schemas.microsoft.com/office/drawing/2014/main" id="{0AABEECB-8131-48FE-9844-DE7CE383896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2" name="Text Box 43">
          <a:extLst>
            <a:ext uri="{FF2B5EF4-FFF2-40B4-BE49-F238E27FC236}">
              <a16:creationId xmlns:a16="http://schemas.microsoft.com/office/drawing/2014/main" id="{401D1760-FF94-44DC-B718-69D55249BD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3" name="Text Box 44">
          <a:extLst>
            <a:ext uri="{FF2B5EF4-FFF2-40B4-BE49-F238E27FC236}">
              <a16:creationId xmlns:a16="http://schemas.microsoft.com/office/drawing/2014/main" id="{17B55269-1D99-4942-B955-D71F92DA6E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4" name="Text Box 45">
          <a:extLst>
            <a:ext uri="{FF2B5EF4-FFF2-40B4-BE49-F238E27FC236}">
              <a16:creationId xmlns:a16="http://schemas.microsoft.com/office/drawing/2014/main" id="{414108CD-01D8-43EE-9FDE-2F1A99BC82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5" name="Text Box 46">
          <a:extLst>
            <a:ext uri="{FF2B5EF4-FFF2-40B4-BE49-F238E27FC236}">
              <a16:creationId xmlns:a16="http://schemas.microsoft.com/office/drawing/2014/main" id="{F6410785-D765-479B-90E0-9BDE8F7E98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6" name="Text Box 47">
          <a:extLst>
            <a:ext uri="{FF2B5EF4-FFF2-40B4-BE49-F238E27FC236}">
              <a16:creationId xmlns:a16="http://schemas.microsoft.com/office/drawing/2014/main" id="{71BA1E6D-E3F0-4BB0-96C5-996AF8444FE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7" name="Text Box 49">
          <a:extLst>
            <a:ext uri="{FF2B5EF4-FFF2-40B4-BE49-F238E27FC236}">
              <a16:creationId xmlns:a16="http://schemas.microsoft.com/office/drawing/2014/main" id="{732FA5C7-3FF7-4285-B039-C086EFB14C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8" name="Text Box 50">
          <a:extLst>
            <a:ext uri="{FF2B5EF4-FFF2-40B4-BE49-F238E27FC236}">
              <a16:creationId xmlns:a16="http://schemas.microsoft.com/office/drawing/2014/main" id="{89F4451F-BD75-45A8-9148-3403E1E502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79" name="Text Box 51">
          <a:extLst>
            <a:ext uri="{FF2B5EF4-FFF2-40B4-BE49-F238E27FC236}">
              <a16:creationId xmlns:a16="http://schemas.microsoft.com/office/drawing/2014/main" id="{10D85C7D-AD73-4DD6-A7AF-25D550475A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0" name="Text Box 52">
          <a:extLst>
            <a:ext uri="{FF2B5EF4-FFF2-40B4-BE49-F238E27FC236}">
              <a16:creationId xmlns:a16="http://schemas.microsoft.com/office/drawing/2014/main" id="{9044881C-E3AD-4147-B265-8B8086512A1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1" name="Text Box 53">
          <a:extLst>
            <a:ext uri="{FF2B5EF4-FFF2-40B4-BE49-F238E27FC236}">
              <a16:creationId xmlns:a16="http://schemas.microsoft.com/office/drawing/2014/main" id="{49FA3376-49D9-4336-B5DE-8B32DA7AD8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2" name="Text Box 54">
          <a:extLst>
            <a:ext uri="{FF2B5EF4-FFF2-40B4-BE49-F238E27FC236}">
              <a16:creationId xmlns:a16="http://schemas.microsoft.com/office/drawing/2014/main" id="{FCBCB87F-CFEE-4570-A3D2-BD8F47C715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3" name="Text Box 55">
          <a:extLst>
            <a:ext uri="{FF2B5EF4-FFF2-40B4-BE49-F238E27FC236}">
              <a16:creationId xmlns:a16="http://schemas.microsoft.com/office/drawing/2014/main" id="{2AA9B89F-E5F0-41AC-9AB8-571EDF97334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4" name="Text Box 56">
          <a:extLst>
            <a:ext uri="{FF2B5EF4-FFF2-40B4-BE49-F238E27FC236}">
              <a16:creationId xmlns:a16="http://schemas.microsoft.com/office/drawing/2014/main" id="{52F9A798-4D0C-468F-ADA3-38A75C8E38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5" name="Text Box 57">
          <a:extLst>
            <a:ext uri="{FF2B5EF4-FFF2-40B4-BE49-F238E27FC236}">
              <a16:creationId xmlns:a16="http://schemas.microsoft.com/office/drawing/2014/main" id="{D2B2D628-9924-421E-9640-7B64DDCFD1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6" name="Text Box 58">
          <a:extLst>
            <a:ext uri="{FF2B5EF4-FFF2-40B4-BE49-F238E27FC236}">
              <a16:creationId xmlns:a16="http://schemas.microsoft.com/office/drawing/2014/main" id="{AFB91924-374C-4A5B-B4E6-6875DB6935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7" name="Text Box 59">
          <a:extLst>
            <a:ext uri="{FF2B5EF4-FFF2-40B4-BE49-F238E27FC236}">
              <a16:creationId xmlns:a16="http://schemas.microsoft.com/office/drawing/2014/main" id="{F5125BA3-2695-4F64-A37C-DF7C8534A5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8" name="Text Box 60">
          <a:extLst>
            <a:ext uri="{FF2B5EF4-FFF2-40B4-BE49-F238E27FC236}">
              <a16:creationId xmlns:a16="http://schemas.microsoft.com/office/drawing/2014/main" id="{1C9667CA-AD02-4FCE-A473-3C02F64C3B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89" name="Text Box 61">
          <a:extLst>
            <a:ext uri="{FF2B5EF4-FFF2-40B4-BE49-F238E27FC236}">
              <a16:creationId xmlns:a16="http://schemas.microsoft.com/office/drawing/2014/main" id="{18BB29DA-E6AB-4834-9746-A20A125A9B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0" name="Text Box 62">
          <a:extLst>
            <a:ext uri="{FF2B5EF4-FFF2-40B4-BE49-F238E27FC236}">
              <a16:creationId xmlns:a16="http://schemas.microsoft.com/office/drawing/2014/main" id="{51D4030D-39ED-45A4-A173-81CAED8000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1" name="Text Box 63">
          <a:extLst>
            <a:ext uri="{FF2B5EF4-FFF2-40B4-BE49-F238E27FC236}">
              <a16:creationId xmlns:a16="http://schemas.microsoft.com/office/drawing/2014/main" id="{2691AEC4-AC46-4483-BB98-0E1B8C9582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2" name="Text Box 64">
          <a:extLst>
            <a:ext uri="{FF2B5EF4-FFF2-40B4-BE49-F238E27FC236}">
              <a16:creationId xmlns:a16="http://schemas.microsoft.com/office/drawing/2014/main" id="{079B8662-D4E3-4CE3-BC3C-4C9D1F1CEF6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3" name="Text Box 65">
          <a:extLst>
            <a:ext uri="{FF2B5EF4-FFF2-40B4-BE49-F238E27FC236}">
              <a16:creationId xmlns:a16="http://schemas.microsoft.com/office/drawing/2014/main" id="{EAEAA084-1B2A-485D-82D7-C651EB5C1C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4" name="Text Box 66">
          <a:extLst>
            <a:ext uri="{FF2B5EF4-FFF2-40B4-BE49-F238E27FC236}">
              <a16:creationId xmlns:a16="http://schemas.microsoft.com/office/drawing/2014/main" id="{D056C56D-BEC7-4881-80B1-038214961C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5" name="Text Box 67">
          <a:extLst>
            <a:ext uri="{FF2B5EF4-FFF2-40B4-BE49-F238E27FC236}">
              <a16:creationId xmlns:a16="http://schemas.microsoft.com/office/drawing/2014/main" id="{CC401FDD-C672-4FB8-AA6F-39C9309E990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6" name="Text Box 68">
          <a:extLst>
            <a:ext uri="{FF2B5EF4-FFF2-40B4-BE49-F238E27FC236}">
              <a16:creationId xmlns:a16="http://schemas.microsoft.com/office/drawing/2014/main" id="{119D33AB-8444-46AC-97E2-CD06DCB721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7" name="Text Box 69">
          <a:extLst>
            <a:ext uri="{FF2B5EF4-FFF2-40B4-BE49-F238E27FC236}">
              <a16:creationId xmlns:a16="http://schemas.microsoft.com/office/drawing/2014/main" id="{452FDE2D-D102-4735-A268-C8084C3B7E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8" name="Text Box 70">
          <a:extLst>
            <a:ext uri="{FF2B5EF4-FFF2-40B4-BE49-F238E27FC236}">
              <a16:creationId xmlns:a16="http://schemas.microsoft.com/office/drawing/2014/main" id="{41D1F807-205E-452B-A510-7D6A2CF9AF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399" name="Text Box 71">
          <a:extLst>
            <a:ext uri="{FF2B5EF4-FFF2-40B4-BE49-F238E27FC236}">
              <a16:creationId xmlns:a16="http://schemas.microsoft.com/office/drawing/2014/main" id="{DB98402F-B286-4456-8C0C-CA125CE60E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0" name="Text Box 72">
          <a:extLst>
            <a:ext uri="{FF2B5EF4-FFF2-40B4-BE49-F238E27FC236}">
              <a16:creationId xmlns:a16="http://schemas.microsoft.com/office/drawing/2014/main" id="{15BC7A94-6C7B-4B58-9E1F-885CD568DC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1" name="Text Box 73">
          <a:extLst>
            <a:ext uri="{FF2B5EF4-FFF2-40B4-BE49-F238E27FC236}">
              <a16:creationId xmlns:a16="http://schemas.microsoft.com/office/drawing/2014/main" id="{1CD5CE62-7903-4C4F-8413-E2DFEC2E31B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2" name="Text Box 74">
          <a:extLst>
            <a:ext uri="{FF2B5EF4-FFF2-40B4-BE49-F238E27FC236}">
              <a16:creationId xmlns:a16="http://schemas.microsoft.com/office/drawing/2014/main" id="{DC38FFE7-0270-407F-B1A1-2C6522CF27F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3" name="Text Box 75">
          <a:extLst>
            <a:ext uri="{FF2B5EF4-FFF2-40B4-BE49-F238E27FC236}">
              <a16:creationId xmlns:a16="http://schemas.microsoft.com/office/drawing/2014/main" id="{438F2FC3-397E-408A-9E71-DCD0E85DC3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4" name="Text Box 76">
          <a:extLst>
            <a:ext uri="{FF2B5EF4-FFF2-40B4-BE49-F238E27FC236}">
              <a16:creationId xmlns:a16="http://schemas.microsoft.com/office/drawing/2014/main" id="{B8934BB1-FE6F-4BA4-B6F4-33DD75ECDA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5" name="Text Box 77">
          <a:extLst>
            <a:ext uri="{FF2B5EF4-FFF2-40B4-BE49-F238E27FC236}">
              <a16:creationId xmlns:a16="http://schemas.microsoft.com/office/drawing/2014/main" id="{DE96049F-2063-401B-8CA6-5B4BD8023F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6" name="Text Box 78">
          <a:extLst>
            <a:ext uri="{FF2B5EF4-FFF2-40B4-BE49-F238E27FC236}">
              <a16:creationId xmlns:a16="http://schemas.microsoft.com/office/drawing/2014/main" id="{9E58ECAD-B9F5-444C-BB11-ADAECA4312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7" name="Text Box 79">
          <a:extLst>
            <a:ext uri="{FF2B5EF4-FFF2-40B4-BE49-F238E27FC236}">
              <a16:creationId xmlns:a16="http://schemas.microsoft.com/office/drawing/2014/main" id="{0EEA1806-D319-4A31-BEE6-ADA4A440CD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8" name="Text Box 80">
          <a:extLst>
            <a:ext uri="{FF2B5EF4-FFF2-40B4-BE49-F238E27FC236}">
              <a16:creationId xmlns:a16="http://schemas.microsoft.com/office/drawing/2014/main" id="{642D4198-83F8-455E-83A1-4948549C9B6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09" name="Text Box 81">
          <a:extLst>
            <a:ext uri="{FF2B5EF4-FFF2-40B4-BE49-F238E27FC236}">
              <a16:creationId xmlns:a16="http://schemas.microsoft.com/office/drawing/2014/main" id="{84CE5D5F-9195-47C3-8317-6B3514291D6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0" name="Text Box 82">
          <a:extLst>
            <a:ext uri="{FF2B5EF4-FFF2-40B4-BE49-F238E27FC236}">
              <a16:creationId xmlns:a16="http://schemas.microsoft.com/office/drawing/2014/main" id="{B5925B0A-59E1-4032-B409-7556106C7F1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1" name="Text Box 83">
          <a:extLst>
            <a:ext uri="{FF2B5EF4-FFF2-40B4-BE49-F238E27FC236}">
              <a16:creationId xmlns:a16="http://schemas.microsoft.com/office/drawing/2014/main" id="{6D774FDF-77F8-40F9-99A1-8B38BE765C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2" name="Text Box 84">
          <a:extLst>
            <a:ext uri="{FF2B5EF4-FFF2-40B4-BE49-F238E27FC236}">
              <a16:creationId xmlns:a16="http://schemas.microsoft.com/office/drawing/2014/main" id="{6D5A8FB9-A297-498D-813C-7EEBDEF6E1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3" name="Text Box 85">
          <a:extLst>
            <a:ext uri="{FF2B5EF4-FFF2-40B4-BE49-F238E27FC236}">
              <a16:creationId xmlns:a16="http://schemas.microsoft.com/office/drawing/2014/main" id="{27A1EFF2-E831-437F-A12E-207BA6ED35C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4" name="Text Box 86">
          <a:extLst>
            <a:ext uri="{FF2B5EF4-FFF2-40B4-BE49-F238E27FC236}">
              <a16:creationId xmlns:a16="http://schemas.microsoft.com/office/drawing/2014/main" id="{9CCC32F4-2F3C-4181-8B90-D83BCCADF2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5" name="Text Box 87">
          <a:extLst>
            <a:ext uri="{FF2B5EF4-FFF2-40B4-BE49-F238E27FC236}">
              <a16:creationId xmlns:a16="http://schemas.microsoft.com/office/drawing/2014/main" id="{4A408CED-57D8-4D65-A89D-6C059AF4D3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6" name="Text Box 88">
          <a:extLst>
            <a:ext uri="{FF2B5EF4-FFF2-40B4-BE49-F238E27FC236}">
              <a16:creationId xmlns:a16="http://schemas.microsoft.com/office/drawing/2014/main" id="{7D13737E-1ED7-4121-9620-2B6BD26B30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7" name="Text Box 89">
          <a:extLst>
            <a:ext uri="{FF2B5EF4-FFF2-40B4-BE49-F238E27FC236}">
              <a16:creationId xmlns:a16="http://schemas.microsoft.com/office/drawing/2014/main" id="{284846E9-42A5-416D-BB63-138B880689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8" name="Text Box 90">
          <a:extLst>
            <a:ext uri="{FF2B5EF4-FFF2-40B4-BE49-F238E27FC236}">
              <a16:creationId xmlns:a16="http://schemas.microsoft.com/office/drawing/2014/main" id="{9CB08B37-A6B2-426C-A259-5016712290C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19" name="Text Box 91">
          <a:extLst>
            <a:ext uri="{FF2B5EF4-FFF2-40B4-BE49-F238E27FC236}">
              <a16:creationId xmlns:a16="http://schemas.microsoft.com/office/drawing/2014/main" id="{9C5D4900-7738-415C-9EDE-2E068F4D88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0" name="Text Box 92">
          <a:extLst>
            <a:ext uri="{FF2B5EF4-FFF2-40B4-BE49-F238E27FC236}">
              <a16:creationId xmlns:a16="http://schemas.microsoft.com/office/drawing/2014/main" id="{0F6A8420-203C-44B5-9800-4EE118C7C9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1" name="Text Box 26">
          <a:extLst>
            <a:ext uri="{FF2B5EF4-FFF2-40B4-BE49-F238E27FC236}">
              <a16:creationId xmlns:a16="http://schemas.microsoft.com/office/drawing/2014/main" id="{E76A95B7-24D1-4558-9544-880E132C4E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2" name="Text Box 27">
          <a:extLst>
            <a:ext uri="{FF2B5EF4-FFF2-40B4-BE49-F238E27FC236}">
              <a16:creationId xmlns:a16="http://schemas.microsoft.com/office/drawing/2014/main" id="{A777BE26-B50B-477B-B5C3-E627A5DF82D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3" name="Text Box 28">
          <a:extLst>
            <a:ext uri="{FF2B5EF4-FFF2-40B4-BE49-F238E27FC236}">
              <a16:creationId xmlns:a16="http://schemas.microsoft.com/office/drawing/2014/main" id="{79A13E1D-96B1-436C-9258-89EE37C16A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4" name="Text Box 29">
          <a:extLst>
            <a:ext uri="{FF2B5EF4-FFF2-40B4-BE49-F238E27FC236}">
              <a16:creationId xmlns:a16="http://schemas.microsoft.com/office/drawing/2014/main" id="{EA338736-7BA2-425C-ABE1-F4442B5B03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5" name="Text Box 30">
          <a:extLst>
            <a:ext uri="{FF2B5EF4-FFF2-40B4-BE49-F238E27FC236}">
              <a16:creationId xmlns:a16="http://schemas.microsoft.com/office/drawing/2014/main" id="{6E9DB69E-7B5F-4162-BCD8-A2B41585D3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6" name="Text Box 31">
          <a:extLst>
            <a:ext uri="{FF2B5EF4-FFF2-40B4-BE49-F238E27FC236}">
              <a16:creationId xmlns:a16="http://schemas.microsoft.com/office/drawing/2014/main" id="{1FE71029-3EAF-47D7-B4DF-AF1E4E153F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7" name="Text Box 32">
          <a:extLst>
            <a:ext uri="{FF2B5EF4-FFF2-40B4-BE49-F238E27FC236}">
              <a16:creationId xmlns:a16="http://schemas.microsoft.com/office/drawing/2014/main" id="{6131F7EF-B32D-45CC-84B0-FF2C954225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8" name="Text Box 33">
          <a:extLst>
            <a:ext uri="{FF2B5EF4-FFF2-40B4-BE49-F238E27FC236}">
              <a16:creationId xmlns:a16="http://schemas.microsoft.com/office/drawing/2014/main" id="{220BC46F-3A2A-4C7F-BA32-7DE70421E1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29" name="Text Box 34">
          <a:extLst>
            <a:ext uri="{FF2B5EF4-FFF2-40B4-BE49-F238E27FC236}">
              <a16:creationId xmlns:a16="http://schemas.microsoft.com/office/drawing/2014/main" id="{5175DCEC-3234-4700-B57A-52287BE1E7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0" name="Text Box 35">
          <a:extLst>
            <a:ext uri="{FF2B5EF4-FFF2-40B4-BE49-F238E27FC236}">
              <a16:creationId xmlns:a16="http://schemas.microsoft.com/office/drawing/2014/main" id="{0602A255-D40E-496B-8E5B-D1A0A21532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1" name="Text Box 36">
          <a:extLst>
            <a:ext uri="{FF2B5EF4-FFF2-40B4-BE49-F238E27FC236}">
              <a16:creationId xmlns:a16="http://schemas.microsoft.com/office/drawing/2014/main" id="{E37ACAD5-93AE-4B5F-A4E5-A9CF570C43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2" name="Text Box 37">
          <a:extLst>
            <a:ext uri="{FF2B5EF4-FFF2-40B4-BE49-F238E27FC236}">
              <a16:creationId xmlns:a16="http://schemas.microsoft.com/office/drawing/2014/main" id="{6071B3FA-3ABB-482B-941F-E0B403FA79F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3" name="Text Box 38">
          <a:extLst>
            <a:ext uri="{FF2B5EF4-FFF2-40B4-BE49-F238E27FC236}">
              <a16:creationId xmlns:a16="http://schemas.microsoft.com/office/drawing/2014/main" id="{DF331F9A-E7DC-40F8-8E6B-7771794C12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4" name="Text Box 39">
          <a:extLst>
            <a:ext uri="{FF2B5EF4-FFF2-40B4-BE49-F238E27FC236}">
              <a16:creationId xmlns:a16="http://schemas.microsoft.com/office/drawing/2014/main" id="{53892AC5-384A-42D1-BDAE-27E01819D7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5" name="Text Box 40">
          <a:extLst>
            <a:ext uri="{FF2B5EF4-FFF2-40B4-BE49-F238E27FC236}">
              <a16:creationId xmlns:a16="http://schemas.microsoft.com/office/drawing/2014/main" id="{8508A42B-9730-4CA9-AB66-2E747AA247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6" name="Text Box 41">
          <a:extLst>
            <a:ext uri="{FF2B5EF4-FFF2-40B4-BE49-F238E27FC236}">
              <a16:creationId xmlns:a16="http://schemas.microsoft.com/office/drawing/2014/main" id="{69B8F50B-4694-433E-A10D-ADFD8798733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7" name="Text Box 42">
          <a:extLst>
            <a:ext uri="{FF2B5EF4-FFF2-40B4-BE49-F238E27FC236}">
              <a16:creationId xmlns:a16="http://schemas.microsoft.com/office/drawing/2014/main" id="{0486D70E-52C1-4DFF-AA9E-6E984DD1DF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8" name="Text Box 43">
          <a:extLst>
            <a:ext uri="{FF2B5EF4-FFF2-40B4-BE49-F238E27FC236}">
              <a16:creationId xmlns:a16="http://schemas.microsoft.com/office/drawing/2014/main" id="{2A737995-703C-4649-A0FB-260ED413AC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39" name="Text Box 44">
          <a:extLst>
            <a:ext uri="{FF2B5EF4-FFF2-40B4-BE49-F238E27FC236}">
              <a16:creationId xmlns:a16="http://schemas.microsoft.com/office/drawing/2014/main" id="{A1544D11-7C4B-4431-9646-3772853A87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0" name="Text Box 45">
          <a:extLst>
            <a:ext uri="{FF2B5EF4-FFF2-40B4-BE49-F238E27FC236}">
              <a16:creationId xmlns:a16="http://schemas.microsoft.com/office/drawing/2014/main" id="{6DAEEB39-542B-4E59-ACB6-6FAC35AF7B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1" name="Text Box 46">
          <a:extLst>
            <a:ext uri="{FF2B5EF4-FFF2-40B4-BE49-F238E27FC236}">
              <a16:creationId xmlns:a16="http://schemas.microsoft.com/office/drawing/2014/main" id="{DA52F666-2E1D-407F-AA57-DCA3934DB4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2" name="Text Box 47">
          <a:extLst>
            <a:ext uri="{FF2B5EF4-FFF2-40B4-BE49-F238E27FC236}">
              <a16:creationId xmlns:a16="http://schemas.microsoft.com/office/drawing/2014/main" id="{ACB2B46F-DE04-4516-8559-73CCA13805E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3" name="Text Box 49">
          <a:extLst>
            <a:ext uri="{FF2B5EF4-FFF2-40B4-BE49-F238E27FC236}">
              <a16:creationId xmlns:a16="http://schemas.microsoft.com/office/drawing/2014/main" id="{1111FB91-E5F2-4262-9C6C-9397EE920CD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4" name="Text Box 50">
          <a:extLst>
            <a:ext uri="{FF2B5EF4-FFF2-40B4-BE49-F238E27FC236}">
              <a16:creationId xmlns:a16="http://schemas.microsoft.com/office/drawing/2014/main" id="{7CB854F8-A6C5-4AE6-83B2-4AE895C6F5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5" name="Text Box 51">
          <a:extLst>
            <a:ext uri="{FF2B5EF4-FFF2-40B4-BE49-F238E27FC236}">
              <a16:creationId xmlns:a16="http://schemas.microsoft.com/office/drawing/2014/main" id="{31C4341D-B7CF-4EA3-B6DC-42DC1906F7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6" name="Text Box 52">
          <a:extLst>
            <a:ext uri="{FF2B5EF4-FFF2-40B4-BE49-F238E27FC236}">
              <a16:creationId xmlns:a16="http://schemas.microsoft.com/office/drawing/2014/main" id="{22D104D6-F2EB-4FC5-82BF-900B3052507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7" name="Text Box 53">
          <a:extLst>
            <a:ext uri="{FF2B5EF4-FFF2-40B4-BE49-F238E27FC236}">
              <a16:creationId xmlns:a16="http://schemas.microsoft.com/office/drawing/2014/main" id="{68BF8EDB-B0BB-4B51-AA84-6A51AA9BE44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8" name="Text Box 54">
          <a:extLst>
            <a:ext uri="{FF2B5EF4-FFF2-40B4-BE49-F238E27FC236}">
              <a16:creationId xmlns:a16="http://schemas.microsoft.com/office/drawing/2014/main" id="{96102D93-4E8B-438C-89E3-F75A7D439CE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49" name="Text Box 55">
          <a:extLst>
            <a:ext uri="{FF2B5EF4-FFF2-40B4-BE49-F238E27FC236}">
              <a16:creationId xmlns:a16="http://schemas.microsoft.com/office/drawing/2014/main" id="{CBAAB4B9-34A5-4030-B1D9-C7271B2BE1D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0" name="Text Box 56">
          <a:extLst>
            <a:ext uri="{FF2B5EF4-FFF2-40B4-BE49-F238E27FC236}">
              <a16:creationId xmlns:a16="http://schemas.microsoft.com/office/drawing/2014/main" id="{D1AC517D-3D5C-4B4F-AF3F-8F7D805E96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1" name="Text Box 57">
          <a:extLst>
            <a:ext uri="{FF2B5EF4-FFF2-40B4-BE49-F238E27FC236}">
              <a16:creationId xmlns:a16="http://schemas.microsoft.com/office/drawing/2014/main" id="{A54BA273-35D2-4C11-8BA9-6996A2A4F9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2" name="Text Box 58">
          <a:extLst>
            <a:ext uri="{FF2B5EF4-FFF2-40B4-BE49-F238E27FC236}">
              <a16:creationId xmlns:a16="http://schemas.microsoft.com/office/drawing/2014/main" id="{D02AE9D1-11C1-4BD1-9CD2-676180C3127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3" name="Text Box 59">
          <a:extLst>
            <a:ext uri="{FF2B5EF4-FFF2-40B4-BE49-F238E27FC236}">
              <a16:creationId xmlns:a16="http://schemas.microsoft.com/office/drawing/2014/main" id="{103BE580-95BF-445B-942D-57BA0E5014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4" name="Text Box 60">
          <a:extLst>
            <a:ext uri="{FF2B5EF4-FFF2-40B4-BE49-F238E27FC236}">
              <a16:creationId xmlns:a16="http://schemas.microsoft.com/office/drawing/2014/main" id="{D2AB7E4F-0D14-4FDC-B55A-A35DF1EFBA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5" name="Text Box 61">
          <a:extLst>
            <a:ext uri="{FF2B5EF4-FFF2-40B4-BE49-F238E27FC236}">
              <a16:creationId xmlns:a16="http://schemas.microsoft.com/office/drawing/2014/main" id="{2D770BF2-E589-4F32-9793-9F05B485D5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6" name="Text Box 62">
          <a:extLst>
            <a:ext uri="{FF2B5EF4-FFF2-40B4-BE49-F238E27FC236}">
              <a16:creationId xmlns:a16="http://schemas.microsoft.com/office/drawing/2014/main" id="{C809E6AC-6B4E-4EA4-9FFC-08BE354723C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7" name="Text Box 63">
          <a:extLst>
            <a:ext uri="{FF2B5EF4-FFF2-40B4-BE49-F238E27FC236}">
              <a16:creationId xmlns:a16="http://schemas.microsoft.com/office/drawing/2014/main" id="{28E4FCEB-7B89-4705-AFE4-E6DCDA6178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8" name="Text Box 64">
          <a:extLst>
            <a:ext uri="{FF2B5EF4-FFF2-40B4-BE49-F238E27FC236}">
              <a16:creationId xmlns:a16="http://schemas.microsoft.com/office/drawing/2014/main" id="{4CC6FCE2-7F82-4C5D-BB78-64689A45D1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59" name="Text Box 65">
          <a:extLst>
            <a:ext uri="{FF2B5EF4-FFF2-40B4-BE49-F238E27FC236}">
              <a16:creationId xmlns:a16="http://schemas.microsoft.com/office/drawing/2014/main" id="{AD2CB5B6-BC4E-4697-8BB9-9933413077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0" name="Text Box 66">
          <a:extLst>
            <a:ext uri="{FF2B5EF4-FFF2-40B4-BE49-F238E27FC236}">
              <a16:creationId xmlns:a16="http://schemas.microsoft.com/office/drawing/2014/main" id="{338A62B5-DB61-4EEB-8EE9-001575BFB4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1" name="Text Box 67">
          <a:extLst>
            <a:ext uri="{FF2B5EF4-FFF2-40B4-BE49-F238E27FC236}">
              <a16:creationId xmlns:a16="http://schemas.microsoft.com/office/drawing/2014/main" id="{8D1EC6F1-73A8-4592-86C9-FD3BA6CFD0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2" name="Text Box 68">
          <a:extLst>
            <a:ext uri="{FF2B5EF4-FFF2-40B4-BE49-F238E27FC236}">
              <a16:creationId xmlns:a16="http://schemas.microsoft.com/office/drawing/2014/main" id="{3A264658-D311-4B1F-8189-3C7220DDEDB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3" name="Text Box 69">
          <a:extLst>
            <a:ext uri="{FF2B5EF4-FFF2-40B4-BE49-F238E27FC236}">
              <a16:creationId xmlns:a16="http://schemas.microsoft.com/office/drawing/2014/main" id="{F6A0281F-1A06-42D6-BEB8-2DB98E09F74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4" name="Text Box 70">
          <a:extLst>
            <a:ext uri="{FF2B5EF4-FFF2-40B4-BE49-F238E27FC236}">
              <a16:creationId xmlns:a16="http://schemas.microsoft.com/office/drawing/2014/main" id="{E267F90F-DB55-4599-BB77-06AED73339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5" name="Text Box 71">
          <a:extLst>
            <a:ext uri="{FF2B5EF4-FFF2-40B4-BE49-F238E27FC236}">
              <a16:creationId xmlns:a16="http://schemas.microsoft.com/office/drawing/2014/main" id="{3EF741E6-EB45-4342-A198-D22B1F7A9E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6" name="Text Box 72">
          <a:extLst>
            <a:ext uri="{FF2B5EF4-FFF2-40B4-BE49-F238E27FC236}">
              <a16:creationId xmlns:a16="http://schemas.microsoft.com/office/drawing/2014/main" id="{D0ED8256-D8FB-40AD-8F4F-95E03D3B6D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7" name="Text Box 73">
          <a:extLst>
            <a:ext uri="{FF2B5EF4-FFF2-40B4-BE49-F238E27FC236}">
              <a16:creationId xmlns:a16="http://schemas.microsoft.com/office/drawing/2014/main" id="{CFDA0908-4452-45C6-90D8-33DC42ACAC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8" name="Text Box 74">
          <a:extLst>
            <a:ext uri="{FF2B5EF4-FFF2-40B4-BE49-F238E27FC236}">
              <a16:creationId xmlns:a16="http://schemas.microsoft.com/office/drawing/2014/main" id="{A9AF5322-6667-4814-BA34-585D46D3A8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69" name="Text Box 75">
          <a:extLst>
            <a:ext uri="{FF2B5EF4-FFF2-40B4-BE49-F238E27FC236}">
              <a16:creationId xmlns:a16="http://schemas.microsoft.com/office/drawing/2014/main" id="{72367E4F-7860-4829-BAD1-B47E353C79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0" name="Text Box 76">
          <a:extLst>
            <a:ext uri="{FF2B5EF4-FFF2-40B4-BE49-F238E27FC236}">
              <a16:creationId xmlns:a16="http://schemas.microsoft.com/office/drawing/2014/main" id="{1DCB495A-C098-4FA3-A549-16DAB2422D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1" name="Text Box 77">
          <a:extLst>
            <a:ext uri="{FF2B5EF4-FFF2-40B4-BE49-F238E27FC236}">
              <a16:creationId xmlns:a16="http://schemas.microsoft.com/office/drawing/2014/main" id="{C3FD2B6B-AC70-4110-A5AD-2475C0A55A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2" name="Text Box 78">
          <a:extLst>
            <a:ext uri="{FF2B5EF4-FFF2-40B4-BE49-F238E27FC236}">
              <a16:creationId xmlns:a16="http://schemas.microsoft.com/office/drawing/2014/main" id="{E4D57793-A75D-4684-A607-42970933B89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3" name="Text Box 79">
          <a:extLst>
            <a:ext uri="{FF2B5EF4-FFF2-40B4-BE49-F238E27FC236}">
              <a16:creationId xmlns:a16="http://schemas.microsoft.com/office/drawing/2014/main" id="{220871CE-EC36-4911-B6E1-E03B216F8B0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4" name="Text Box 80">
          <a:extLst>
            <a:ext uri="{FF2B5EF4-FFF2-40B4-BE49-F238E27FC236}">
              <a16:creationId xmlns:a16="http://schemas.microsoft.com/office/drawing/2014/main" id="{37096063-0C5E-4930-BC71-8954ED7CE8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5" name="Text Box 81">
          <a:extLst>
            <a:ext uri="{FF2B5EF4-FFF2-40B4-BE49-F238E27FC236}">
              <a16:creationId xmlns:a16="http://schemas.microsoft.com/office/drawing/2014/main" id="{0C56923B-6EDC-4FA2-BD32-A6D68B9ED7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6" name="Text Box 82">
          <a:extLst>
            <a:ext uri="{FF2B5EF4-FFF2-40B4-BE49-F238E27FC236}">
              <a16:creationId xmlns:a16="http://schemas.microsoft.com/office/drawing/2014/main" id="{0D1AB8B7-C5F2-4CA9-B764-8D4ED05FFC1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7" name="Text Box 83">
          <a:extLst>
            <a:ext uri="{FF2B5EF4-FFF2-40B4-BE49-F238E27FC236}">
              <a16:creationId xmlns:a16="http://schemas.microsoft.com/office/drawing/2014/main" id="{A813C1D4-5D90-4E5C-91DF-E79F69DCBE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8" name="Text Box 84">
          <a:extLst>
            <a:ext uri="{FF2B5EF4-FFF2-40B4-BE49-F238E27FC236}">
              <a16:creationId xmlns:a16="http://schemas.microsoft.com/office/drawing/2014/main" id="{DE70CC08-08B5-4DEE-958B-DE16382036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79" name="Text Box 85">
          <a:extLst>
            <a:ext uri="{FF2B5EF4-FFF2-40B4-BE49-F238E27FC236}">
              <a16:creationId xmlns:a16="http://schemas.microsoft.com/office/drawing/2014/main" id="{1854AE23-1B50-4C04-92EF-B2AB8EB703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0" name="Text Box 86">
          <a:extLst>
            <a:ext uri="{FF2B5EF4-FFF2-40B4-BE49-F238E27FC236}">
              <a16:creationId xmlns:a16="http://schemas.microsoft.com/office/drawing/2014/main" id="{8846CC28-D6C2-487E-9985-4DF023E051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1" name="Text Box 87">
          <a:extLst>
            <a:ext uri="{FF2B5EF4-FFF2-40B4-BE49-F238E27FC236}">
              <a16:creationId xmlns:a16="http://schemas.microsoft.com/office/drawing/2014/main" id="{9719F09D-06A2-4B34-97F1-59E668EC54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2" name="Text Box 88">
          <a:extLst>
            <a:ext uri="{FF2B5EF4-FFF2-40B4-BE49-F238E27FC236}">
              <a16:creationId xmlns:a16="http://schemas.microsoft.com/office/drawing/2014/main" id="{B2F7DE40-FCC9-49CC-A172-EE9FB0E28B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3" name="Text Box 89">
          <a:extLst>
            <a:ext uri="{FF2B5EF4-FFF2-40B4-BE49-F238E27FC236}">
              <a16:creationId xmlns:a16="http://schemas.microsoft.com/office/drawing/2014/main" id="{A182C172-35E4-4297-A947-8E8BB1D81CC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4" name="Text Box 90">
          <a:extLst>
            <a:ext uri="{FF2B5EF4-FFF2-40B4-BE49-F238E27FC236}">
              <a16:creationId xmlns:a16="http://schemas.microsoft.com/office/drawing/2014/main" id="{51199721-6154-42E8-A9EA-2463FDA17BD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5" name="Text Box 91">
          <a:extLst>
            <a:ext uri="{FF2B5EF4-FFF2-40B4-BE49-F238E27FC236}">
              <a16:creationId xmlns:a16="http://schemas.microsoft.com/office/drawing/2014/main" id="{344CB15C-945D-44F2-BF1D-7A88A17DEE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6" name="Text Box 92">
          <a:extLst>
            <a:ext uri="{FF2B5EF4-FFF2-40B4-BE49-F238E27FC236}">
              <a16:creationId xmlns:a16="http://schemas.microsoft.com/office/drawing/2014/main" id="{47C4E73D-8E6D-483B-86E5-7B4B85376CF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7" name="Text Box 26">
          <a:extLst>
            <a:ext uri="{FF2B5EF4-FFF2-40B4-BE49-F238E27FC236}">
              <a16:creationId xmlns:a16="http://schemas.microsoft.com/office/drawing/2014/main" id="{BB7EFAA1-5BE7-4836-8D17-C04C5B6278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8" name="Text Box 27">
          <a:extLst>
            <a:ext uri="{FF2B5EF4-FFF2-40B4-BE49-F238E27FC236}">
              <a16:creationId xmlns:a16="http://schemas.microsoft.com/office/drawing/2014/main" id="{BDBA979D-C23D-4EE4-9841-E517D55216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89" name="Text Box 28">
          <a:extLst>
            <a:ext uri="{FF2B5EF4-FFF2-40B4-BE49-F238E27FC236}">
              <a16:creationId xmlns:a16="http://schemas.microsoft.com/office/drawing/2014/main" id="{EF2DE67A-8CFA-4A0E-B053-5C454DC9CF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0" name="Text Box 29">
          <a:extLst>
            <a:ext uri="{FF2B5EF4-FFF2-40B4-BE49-F238E27FC236}">
              <a16:creationId xmlns:a16="http://schemas.microsoft.com/office/drawing/2014/main" id="{68B32DE8-80B8-47F9-BDB5-F5C1B15B09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1" name="Text Box 30">
          <a:extLst>
            <a:ext uri="{FF2B5EF4-FFF2-40B4-BE49-F238E27FC236}">
              <a16:creationId xmlns:a16="http://schemas.microsoft.com/office/drawing/2014/main" id="{2B235A5C-9F37-4E3F-9318-AABEB438F8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2" name="Text Box 31">
          <a:extLst>
            <a:ext uri="{FF2B5EF4-FFF2-40B4-BE49-F238E27FC236}">
              <a16:creationId xmlns:a16="http://schemas.microsoft.com/office/drawing/2014/main" id="{4C9BC038-030A-477F-B640-8C14173B3C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3" name="Text Box 32">
          <a:extLst>
            <a:ext uri="{FF2B5EF4-FFF2-40B4-BE49-F238E27FC236}">
              <a16:creationId xmlns:a16="http://schemas.microsoft.com/office/drawing/2014/main" id="{4FD2913A-B0D8-4BAF-BD62-2C0E91180A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4" name="Text Box 33">
          <a:extLst>
            <a:ext uri="{FF2B5EF4-FFF2-40B4-BE49-F238E27FC236}">
              <a16:creationId xmlns:a16="http://schemas.microsoft.com/office/drawing/2014/main" id="{7A0E45B8-DB0F-4749-8AA8-DBD595E8F3A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5" name="Text Box 34">
          <a:extLst>
            <a:ext uri="{FF2B5EF4-FFF2-40B4-BE49-F238E27FC236}">
              <a16:creationId xmlns:a16="http://schemas.microsoft.com/office/drawing/2014/main" id="{73BDC3E2-27F5-4A1C-AE53-CB6057861C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6" name="Text Box 35">
          <a:extLst>
            <a:ext uri="{FF2B5EF4-FFF2-40B4-BE49-F238E27FC236}">
              <a16:creationId xmlns:a16="http://schemas.microsoft.com/office/drawing/2014/main" id="{4413F20D-3053-443E-A206-6FF24A9B6A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7" name="Text Box 36">
          <a:extLst>
            <a:ext uri="{FF2B5EF4-FFF2-40B4-BE49-F238E27FC236}">
              <a16:creationId xmlns:a16="http://schemas.microsoft.com/office/drawing/2014/main" id="{17B1D96E-71D8-44A0-9F25-26A6F9C155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8" name="Text Box 37">
          <a:extLst>
            <a:ext uri="{FF2B5EF4-FFF2-40B4-BE49-F238E27FC236}">
              <a16:creationId xmlns:a16="http://schemas.microsoft.com/office/drawing/2014/main" id="{7FC6DF4F-BEF2-4E20-BD83-7EE72F38FDB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499" name="Text Box 38">
          <a:extLst>
            <a:ext uri="{FF2B5EF4-FFF2-40B4-BE49-F238E27FC236}">
              <a16:creationId xmlns:a16="http://schemas.microsoft.com/office/drawing/2014/main" id="{8BDFACF6-BA09-424D-A105-0464F7C3AD4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0" name="Text Box 39">
          <a:extLst>
            <a:ext uri="{FF2B5EF4-FFF2-40B4-BE49-F238E27FC236}">
              <a16:creationId xmlns:a16="http://schemas.microsoft.com/office/drawing/2014/main" id="{01697270-FBDD-4EF8-8161-03CD4547E2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1" name="Text Box 40">
          <a:extLst>
            <a:ext uri="{FF2B5EF4-FFF2-40B4-BE49-F238E27FC236}">
              <a16:creationId xmlns:a16="http://schemas.microsoft.com/office/drawing/2014/main" id="{F56DF7DB-4202-43B9-B4CA-F9F5B964C7A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2" name="Text Box 41">
          <a:extLst>
            <a:ext uri="{FF2B5EF4-FFF2-40B4-BE49-F238E27FC236}">
              <a16:creationId xmlns:a16="http://schemas.microsoft.com/office/drawing/2014/main" id="{6D3864B4-E159-4899-BCB8-8A39E8B206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3" name="Text Box 42">
          <a:extLst>
            <a:ext uri="{FF2B5EF4-FFF2-40B4-BE49-F238E27FC236}">
              <a16:creationId xmlns:a16="http://schemas.microsoft.com/office/drawing/2014/main" id="{12B249B4-FDF9-41D6-AEC7-C72B1E51A1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4" name="Text Box 43">
          <a:extLst>
            <a:ext uri="{FF2B5EF4-FFF2-40B4-BE49-F238E27FC236}">
              <a16:creationId xmlns:a16="http://schemas.microsoft.com/office/drawing/2014/main" id="{86C8F363-1811-4B90-8A0E-C5662D2A4A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5" name="Text Box 44">
          <a:extLst>
            <a:ext uri="{FF2B5EF4-FFF2-40B4-BE49-F238E27FC236}">
              <a16:creationId xmlns:a16="http://schemas.microsoft.com/office/drawing/2014/main" id="{1937BB51-7481-4FA7-AD7E-0F844953D5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6" name="Text Box 45">
          <a:extLst>
            <a:ext uri="{FF2B5EF4-FFF2-40B4-BE49-F238E27FC236}">
              <a16:creationId xmlns:a16="http://schemas.microsoft.com/office/drawing/2014/main" id="{64DD8122-DD60-4CF4-B733-502009B57F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7" name="Text Box 46">
          <a:extLst>
            <a:ext uri="{FF2B5EF4-FFF2-40B4-BE49-F238E27FC236}">
              <a16:creationId xmlns:a16="http://schemas.microsoft.com/office/drawing/2014/main" id="{5C422560-A1C8-4C96-AAF9-75C8E04BD0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8" name="Text Box 47">
          <a:extLst>
            <a:ext uri="{FF2B5EF4-FFF2-40B4-BE49-F238E27FC236}">
              <a16:creationId xmlns:a16="http://schemas.microsoft.com/office/drawing/2014/main" id="{869B842B-451D-4C31-9ADF-2E1D8F6688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09" name="Text Box 49">
          <a:extLst>
            <a:ext uri="{FF2B5EF4-FFF2-40B4-BE49-F238E27FC236}">
              <a16:creationId xmlns:a16="http://schemas.microsoft.com/office/drawing/2014/main" id="{5583BA8B-C7B0-4936-AB58-6B60C4ADC70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0" name="Text Box 50">
          <a:extLst>
            <a:ext uri="{FF2B5EF4-FFF2-40B4-BE49-F238E27FC236}">
              <a16:creationId xmlns:a16="http://schemas.microsoft.com/office/drawing/2014/main" id="{137BB305-7898-4E8C-A8F9-2B899B722D3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1" name="Text Box 51">
          <a:extLst>
            <a:ext uri="{FF2B5EF4-FFF2-40B4-BE49-F238E27FC236}">
              <a16:creationId xmlns:a16="http://schemas.microsoft.com/office/drawing/2014/main" id="{6E358113-923F-4B8E-A03A-4707B17CA7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2" name="Text Box 52">
          <a:extLst>
            <a:ext uri="{FF2B5EF4-FFF2-40B4-BE49-F238E27FC236}">
              <a16:creationId xmlns:a16="http://schemas.microsoft.com/office/drawing/2014/main" id="{213DDCA6-0E6C-44C8-8E26-5FDC9245A58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3" name="Text Box 53">
          <a:extLst>
            <a:ext uri="{FF2B5EF4-FFF2-40B4-BE49-F238E27FC236}">
              <a16:creationId xmlns:a16="http://schemas.microsoft.com/office/drawing/2014/main" id="{558366E8-5EC7-4720-8A2E-7686D3BE7C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4" name="Text Box 54">
          <a:extLst>
            <a:ext uri="{FF2B5EF4-FFF2-40B4-BE49-F238E27FC236}">
              <a16:creationId xmlns:a16="http://schemas.microsoft.com/office/drawing/2014/main" id="{2D02776F-E350-4CF9-8FC6-ADCCD12C37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5" name="Text Box 55">
          <a:extLst>
            <a:ext uri="{FF2B5EF4-FFF2-40B4-BE49-F238E27FC236}">
              <a16:creationId xmlns:a16="http://schemas.microsoft.com/office/drawing/2014/main" id="{083CF5C6-8AC8-476D-BE56-A5180A4808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6" name="Text Box 56">
          <a:extLst>
            <a:ext uri="{FF2B5EF4-FFF2-40B4-BE49-F238E27FC236}">
              <a16:creationId xmlns:a16="http://schemas.microsoft.com/office/drawing/2014/main" id="{6847FDA6-C762-4D1E-ADCE-BEAF6192628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7" name="Text Box 57">
          <a:extLst>
            <a:ext uri="{FF2B5EF4-FFF2-40B4-BE49-F238E27FC236}">
              <a16:creationId xmlns:a16="http://schemas.microsoft.com/office/drawing/2014/main" id="{5D2BF3A1-52E2-4520-BD1B-0CC893D98C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8" name="Text Box 58">
          <a:extLst>
            <a:ext uri="{FF2B5EF4-FFF2-40B4-BE49-F238E27FC236}">
              <a16:creationId xmlns:a16="http://schemas.microsoft.com/office/drawing/2014/main" id="{87DACC05-CB6C-43FF-9DD1-92118FA47F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19" name="Text Box 59">
          <a:extLst>
            <a:ext uri="{FF2B5EF4-FFF2-40B4-BE49-F238E27FC236}">
              <a16:creationId xmlns:a16="http://schemas.microsoft.com/office/drawing/2014/main" id="{4636BCC1-CEC2-4B34-A734-C862AD99D1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0" name="Text Box 60">
          <a:extLst>
            <a:ext uri="{FF2B5EF4-FFF2-40B4-BE49-F238E27FC236}">
              <a16:creationId xmlns:a16="http://schemas.microsoft.com/office/drawing/2014/main" id="{CC0A38EB-F6D4-4F20-8CDB-7F39DC3EC4D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1" name="Text Box 61">
          <a:extLst>
            <a:ext uri="{FF2B5EF4-FFF2-40B4-BE49-F238E27FC236}">
              <a16:creationId xmlns:a16="http://schemas.microsoft.com/office/drawing/2014/main" id="{25C9F2E3-C4B4-43AE-8042-DC5F0E463A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2" name="Text Box 62">
          <a:extLst>
            <a:ext uri="{FF2B5EF4-FFF2-40B4-BE49-F238E27FC236}">
              <a16:creationId xmlns:a16="http://schemas.microsoft.com/office/drawing/2014/main" id="{68D31E41-7122-4B47-B041-0532947F55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3" name="Text Box 63">
          <a:extLst>
            <a:ext uri="{FF2B5EF4-FFF2-40B4-BE49-F238E27FC236}">
              <a16:creationId xmlns:a16="http://schemas.microsoft.com/office/drawing/2014/main" id="{143B8B14-FBCF-4C19-B2BC-C29FDBE8D0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4" name="Text Box 64">
          <a:extLst>
            <a:ext uri="{FF2B5EF4-FFF2-40B4-BE49-F238E27FC236}">
              <a16:creationId xmlns:a16="http://schemas.microsoft.com/office/drawing/2014/main" id="{D63D3B26-0DE4-45B1-BCF6-BE45338837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5" name="Text Box 65">
          <a:extLst>
            <a:ext uri="{FF2B5EF4-FFF2-40B4-BE49-F238E27FC236}">
              <a16:creationId xmlns:a16="http://schemas.microsoft.com/office/drawing/2014/main" id="{E5A758D9-CD13-4A48-98FF-CB8E35F26E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6" name="Text Box 66">
          <a:extLst>
            <a:ext uri="{FF2B5EF4-FFF2-40B4-BE49-F238E27FC236}">
              <a16:creationId xmlns:a16="http://schemas.microsoft.com/office/drawing/2014/main" id="{6130CBF6-231E-4B6F-85BC-FD56263B8F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7" name="Text Box 67">
          <a:extLst>
            <a:ext uri="{FF2B5EF4-FFF2-40B4-BE49-F238E27FC236}">
              <a16:creationId xmlns:a16="http://schemas.microsoft.com/office/drawing/2014/main" id="{28017DBF-E2BF-4173-B982-0C28B48FDA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8" name="Text Box 68">
          <a:extLst>
            <a:ext uri="{FF2B5EF4-FFF2-40B4-BE49-F238E27FC236}">
              <a16:creationId xmlns:a16="http://schemas.microsoft.com/office/drawing/2014/main" id="{863EB2D0-FC36-4387-A955-7015BABC13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29" name="Text Box 69">
          <a:extLst>
            <a:ext uri="{FF2B5EF4-FFF2-40B4-BE49-F238E27FC236}">
              <a16:creationId xmlns:a16="http://schemas.microsoft.com/office/drawing/2014/main" id="{09956FF7-758C-4D7F-88B5-FB8A58D10A0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0" name="Text Box 70">
          <a:extLst>
            <a:ext uri="{FF2B5EF4-FFF2-40B4-BE49-F238E27FC236}">
              <a16:creationId xmlns:a16="http://schemas.microsoft.com/office/drawing/2014/main" id="{641E85A1-A6A0-4739-A285-60477473A0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1" name="Text Box 71">
          <a:extLst>
            <a:ext uri="{FF2B5EF4-FFF2-40B4-BE49-F238E27FC236}">
              <a16:creationId xmlns:a16="http://schemas.microsoft.com/office/drawing/2014/main" id="{BED19BEE-C82F-45F2-8874-E718BB7AC3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2" name="Text Box 72">
          <a:extLst>
            <a:ext uri="{FF2B5EF4-FFF2-40B4-BE49-F238E27FC236}">
              <a16:creationId xmlns:a16="http://schemas.microsoft.com/office/drawing/2014/main" id="{E308BF2C-4282-4A0A-9C8F-5CE11A797B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3" name="Text Box 73">
          <a:extLst>
            <a:ext uri="{FF2B5EF4-FFF2-40B4-BE49-F238E27FC236}">
              <a16:creationId xmlns:a16="http://schemas.microsoft.com/office/drawing/2014/main" id="{92BDA5FE-B7E7-4603-A02D-DA6D01A3D0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4" name="Text Box 74">
          <a:extLst>
            <a:ext uri="{FF2B5EF4-FFF2-40B4-BE49-F238E27FC236}">
              <a16:creationId xmlns:a16="http://schemas.microsoft.com/office/drawing/2014/main" id="{95A911F0-E909-42CA-8FBB-DD9AD35966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5" name="Text Box 75">
          <a:extLst>
            <a:ext uri="{FF2B5EF4-FFF2-40B4-BE49-F238E27FC236}">
              <a16:creationId xmlns:a16="http://schemas.microsoft.com/office/drawing/2014/main" id="{0EA8B303-4E44-4169-8D50-13C016CF16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6" name="Text Box 76">
          <a:extLst>
            <a:ext uri="{FF2B5EF4-FFF2-40B4-BE49-F238E27FC236}">
              <a16:creationId xmlns:a16="http://schemas.microsoft.com/office/drawing/2014/main" id="{488172C1-50BC-43F5-AEFB-D2503AD194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7" name="Text Box 77">
          <a:extLst>
            <a:ext uri="{FF2B5EF4-FFF2-40B4-BE49-F238E27FC236}">
              <a16:creationId xmlns:a16="http://schemas.microsoft.com/office/drawing/2014/main" id="{ABCA8787-20C6-483A-AD01-14611D10AC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8" name="Text Box 78">
          <a:extLst>
            <a:ext uri="{FF2B5EF4-FFF2-40B4-BE49-F238E27FC236}">
              <a16:creationId xmlns:a16="http://schemas.microsoft.com/office/drawing/2014/main" id="{1AE7AE17-D37E-4E4E-9E5B-66C5B1C13F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39" name="Text Box 79">
          <a:extLst>
            <a:ext uri="{FF2B5EF4-FFF2-40B4-BE49-F238E27FC236}">
              <a16:creationId xmlns:a16="http://schemas.microsoft.com/office/drawing/2014/main" id="{087C8661-8427-4AB0-8C51-8EEA8E73ED5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0" name="Text Box 80">
          <a:extLst>
            <a:ext uri="{FF2B5EF4-FFF2-40B4-BE49-F238E27FC236}">
              <a16:creationId xmlns:a16="http://schemas.microsoft.com/office/drawing/2014/main" id="{D843928F-180F-4219-B71F-2D63ED1076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1" name="Text Box 81">
          <a:extLst>
            <a:ext uri="{FF2B5EF4-FFF2-40B4-BE49-F238E27FC236}">
              <a16:creationId xmlns:a16="http://schemas.microsoft.com/office/drawing/2014/main" id="{359E8F19-D617-4830-BD17-35087C7BA0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2" name="Text Box 82">
          <a:extLst>
            <a:ext uri="{FF2B5EF4-FFF2-40B4-BE49-F238E27FC236}">
              <a16:creationId xmlns:a16="http://schemas.microsoft.com/office/drawing/2014/main" id="{F96F9C0A-FCE2-4342-8B7B-AD886C255D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3" name="Text Box 83">
          <a:extLst>
            <a:ext uri="{FF2B5EF4-FFF2-40B4-BE49-F238E27FC236}">
              <a16:creationId xmlns:a16="http://schemas.microsoft.com/office/drawing/2014/main" id="{C0663EBE-1209-47FD-A3C0-77D8F98486B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4" name="Text Box 84">
          <a:extLst>
            <a:ext uri="{FF2B5EF4-FFF2-40B4-BE49-F238E27FC236}">
              <a16:creationId xmlns:a16="http://schemas.microsoft.com/office/drawing/2014/main" id="{69608EF2-F69C-4E5F-8CD5-CAC1032A77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5" name="Text Box 85">
          <a:extLst>
            <a:ext uri="{FF2B5EF4-FFF2-40B4-BE49-F238E27FC236}">
              <a16:creationId xmlns:a16="http://schemas.microsoft.com/office/drawing/2014/main" id="{E8910389-0EB1-442D-884A-CC8EEE7683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6" name="Text Box 86">
          <a:extLst>
            <a:ext uri="{FF2B5EF4-FFF2-40B4-BE49-F238E27FC236}">
              <a16:creationId xmlns:a16="http://schemas.microsoft.com/office/drawing/2014/main" id="{6545E001-3FFC-43A9-ABA7-24E5DF05AA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7" name="Text Box 87">
          <a:extLst>
            <a:ext uri="{FF2B5EF4-FFF2-40B4-BE49-F238E27FC236}">
              <a16:creationId xmlns:a16="http://schemas.microsoft.com/office/drawing/2014/main" id="{FCEA1D8B-7940-48F5-97DC-FD65F5CD61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8" name="Text Box 88">
          <a:extLst>
            <a:ext uri="{FF2B5EF4-FFF2-40B4-BE49-F238E27FC236}">
              <a16:creationId xmlns:a16="http://schemas.microsoft.com/office/drawing/2014/main" id="{1B9D29FC-EA41-4519-B0B1-2554A8950F3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49" name="Text Box 89">
          <a:extLst>
            <a:ext uri="{FF2B5EF4-FFF2-40B4-BE49-F238E27FC236}">
              <a16:creationId xmlns:a16="http://schemas.microsoft.com/office/drawing/2014/main" id="{47537F6D-0FBE-41CE-A5FA-84268692E5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0" name="Text Box 90">
          <a:extLst>
            <a:ext uri="{FF2B5EF4-FFF2-40B4-BE49-F238E27FC236}">
              <a16:creationId xmlns:a16="http://schemas.microsoft.com/office/drawing/2014/main" id="{E0397E8B-6EDF-49E6-AFBF-C161203BA5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1" name="Text Box 91">
          <a:extLst>
            <a:ext uri="{FF2B5EF4-FFF2-40B4-BE49-F238E27FC236}">
              <a16:creationId xmlns:a16="http://schemas.microsoft.com/office/drawing/2014/main" id="{830EA04E-CE01-45D0-82A1-E175EA069E4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2" name="Text Box 92">
          <a:extLst>
            <a:ext uri="{FF2B5EF4-FFF2-40B4-BE49-F238E27FC236}">
              <a16:creationId xmlns:a16="http://schemas.microsoft.com/office/drawing/2014/main" id="{5E5E509A-6BCC-4F31-9B91-E3F979F1AEB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3" name="Text Box 26">
          <a:extLst>
            <a:ext uri="{FF2B5EF4-FFF2-40B4-BE49-F238E27FC236}">
              <a16:creationId xmlns:a16="http://schemas.microsoft.com/office/drawing/2014/main" id="{EABC771D-6004-4EE8-98D5-6C313A21B2B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4" name="Text Box 27">
          <a:extLst>
            <a:ext uri="{FF2B5EF4-FFF2-40B4-BE49-F238E27FC236}">
              <a16:creationId xmlns:a16="http://schemas.microsoft.com/office/drawing/2014/main" id="{5F0CFDBA-6C08-412B-B7D3-C81C42656B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5" name="Text Box 28">
          <a:extLst>
            <a:ext uri="{FF2B5EF4-FFF2-40B4-BE49-F238E27FC236}">
              <a16:creationId xmlns:a16="http://schemas.microsoft.com/office/drawing/2014/main" id="{D4D7F330-9C47-4510-ABCD-10E4BE7892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6" name="Text Box 29">
          <a:extLst>
            <a:ext uri="{FF2B5EF4-FFF2-40B4-BE49-F238E27FC236}">
              <a16:creationId xmlns:a16="http://schemas.microsoft.com/office/drawing/2014/main" id="{D468C5C2-140F-4253-B392-3A57FC47EC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7" name="Text Box 30">
          <a:extLst>
            <a:ext uri="{FF2B5EF4-FFF2-40B4-BE49-F238E27FC236}">
              <a16:creationId xmlns:a16="http://schemas.microsoft.com/office/drawing/2014/main" id="{1158C25C-83FC-4AE7-A1AC-C4F0BF7792B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8" name="Text Box 31">
          <a:extLst>
            <a:ext uri="{FF2B5EF4-FFF2-40B4-BE49-F238E27FC236}">
              <a16:creationId xmlns:a16="http://schemas.microsoft.com/office/drawing/2014/main" id="{55B791DE-E330-49A3-B6FE-726BB4547D4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59" name="Text Box 32">
          <a:extLst>
            <a:ext uri="{FF2B5EF4-FFF2-40B4-BE49-F238E27FC236}">
              <a16:creationId xmlns:a16="http://schemas.microsoft.com/office/drawing/2014/main" id="{A750A814-866A-458A-91FB-16294AB1CA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0" name="Text Box 33">
          <a:extLst>
            <a:ext uri="{FF2B5EF4-FFF2-40B4-BE49-F238E27FC236}">
              <a16:creationId xmlns:a16="http://schemas.microsoft.com/office/drawing/2014/main" id="{85218002-067D-46CB-B150-D27FA2A7BE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1" name="Text Box 34">
          <a:extLst>
            <a:ext uri="{FF2B5EF4-FFF2-40B4-BE49-F238E27FC236}">
              <a16:creationId xmlns:a16="http://schemas.microsoft.com/office/drawing/2014/main" id="{6C30F5A6-F704-49A6-B605-945E4E5173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2" name="Text Box 35">
          <a:extLst>
            <a:ext uri="{FF2B5EF4-FFF2-40B4-BE49-F238E27FC236}">
              <a16:creationId xmlns:a16="http://schemas.microsoft.com/office/drawing/2014/main" id="{E7E9F298-0A3B-4866-A43C-7199BB412D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3" name="Text Box 36">
          <a:extLst>
            <a:ext uri="{FF2B5EF4-FFF2-40B4-BE49-F238E27FC236}">
              <a16:creationId xmlns:a16="http://schemas.microsoft.com/office/drawing/2014/main" id="{7E87311E-A9F2-460B-8C4D-5FEC00F620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4" name="Text Box 37">
          <a:extLst>
            <a:ext uri="{FF2B5EF4-FFF2-40B4-BE49-F238E27FC236}">
              <a16:creationId xmlns:a16="http://schemas.microsoft.com/office/drawing/2014/main" id="{CFED6A1F-9CC9-4AF9-AB66-2BDBB242994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5" name="Text Box 38">
          <a:extLst>
            <a:ext uri="{FF2B5EF4-FFF2-40B4-BE49-F238E27FC236}">
              <a16:creationId xmlns:a16="http://schemas.microsoft.com/office/drawing/2014/main" id="{290A629A-A152-4446-8603-C57849DB9E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6" name="Text Box 39">
          <a:extLst>
            <a:ext uri="{FF2B5EF4-FFF2-40B4-BE49-F238E27FC236}">
              <a16:creationId xmlns:a16="http://schemas.microsoft.com/office/drawing/2014/main" id="{CD7D9B67-74F4-4377-A525-5C50294DEA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7" name="Text Box 40">
          <a:extLst>
            <a:ext uri="{FF2B5EF4-FFF2-40B4-BE49-F238E27FC236}">
              <a16:creationId xmlns:a16="http://schemas.microsoft.com/office/drawing/2014/main" id="{84110E98-C7D2-485D-8D2A-6E9080D3AA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8" name="Text Box 41">
          <a:extLst>
            <a:ext uri="{FF2B5EF4-FFF2-40B4-BE49-F238E27FC236}">
              <a16:creationId xmlns:a16="http://schemas.microsoft.com/office/drawing/2014/main" id="{88EFB75E-90A3-4C04-A7E3-1201C9B940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69" name="Text Box 42">
          <a:extLst>
            <a:ext uri="{FF2B5EF4-FFF2-40B4-BE49-F238E27FC236}">
              <a16:creationId xmlns:a16="http://schemas.microsoft.com/office/drawing/2014/main" id="{7D2FB6EB-1A54-4A3A-92E9-3B9A219E8DF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0" name="Text Box 43">
          <a:extLst>
            <a:ext uri="{FF2B5EF4-FFF2-40B4-BE49-F238E27FC236}">
              <a16:creationId xmlns:a16="http://schemas.microsoft.com/office/drawing/2014/main" id="{E44773EA-DA04-4D60-B434-5C931B5F71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1" name="Text Box 44">
          <a:extLst>
            <a:ext uri="{FF2B5EF4-FFF2-40B4-BE49-F238E27FC236}">
              <a16:creationId xmlns:a16="http://schemas.microsoft.com/office/drawing/2014/main" id="{F774F5E2-CC85-433B-86E9-E60FFBA0BC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2" name="Text Box 45">
          <a:extLst>
            <a:ext uri="{FF2B5EF4-FFF2-40B4-BE49-F238E27FC236}">
              <a16:creationId xmlns:a16="http://schemas.microsoft.com/office/drawing/2014/main" id="{436FD299-1A21-4F6A-A9B0-680DDB1840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3" name="Text Box 46">
          <a:extLst>
            <a:ext uri="{FF2B5EF4-FFF2-40B4-BE49-F238E27FC236}">
              <a16:creationId xmlns:a16="http://schemas.microsoft.com/office/drawing/2014/main" id="{BCBE20A2-4B72-4E3C-9DBB-DFA12B19D4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4" name="Text Box 47">
          <a:extLst>
            <a:ext uri="{FF2B5EF4-FFF2-40B4-BE49-F238E27FC236}">
              <a16:creationId xmlns:a16="http://schemas.microsoft.com/office/drawing/2014/main" id="{E77B7768-50C9-47E0-B3F9-DD84871615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5" name="Text Box 49">
          <a:extLst>
            <a:ext uri="{FF2B5EF4-FFF2-40B4-BE49-F238E27FC236}">
              <a16:creationId xmlns:a16="http://schemas.microsoft.com/office/drawing/2014/main" id="{B901B435-63F0-4CA0-993C-91884F17D3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6" name="Text Box 50">
          <a:extLst>
            <a:ext uri="{FF2B5EF4-FFF2-40B4-BE49-F238E27FC236}">
              <a16:creationId xmlns:a16="http://schemas.microsoft.com/office/drawing/2014/main" id="{62C1C83C-AA52-4E89-96C7-15C31E4A30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7" name="Text Box 51">
          <a:extLst>
            <a:ext uri="{FF2B5EF4-FFF2-40B4-BE49-F238E27FC236}">
              <a16:creationId xmlns:a16="http://schemas.microsoft.com/office/drawing/2014/main" id="{C4EA5056-0519-4EE2-A7BF-C904C9F161E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8" name="Text Box 52">
          <a:extLst>
            <a:ext uri="{FF2B5EF4-FFF2-40B4-BE49-F238E27FC236}">
              <a16:creationId xmlns:a16="http://schemas.microsoft.com/office/drawing/2014/main" id="{908DD18C-C3CA-4DB4-9E3E-64B91550A3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79" name="Text Box 53">
          <a:extLst>
            <a:ext uri="{FF2B5EF4-FFF2-40B4-BE49-F238E27FC236}">
              <a16:creationId xmlns:a16="http://schemas.microsoft.com/office/drawing/2014/main" id="{38910F9A-2817-4186-BF45-19DB3C136C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0" name="Text Box 54">
          <a:extLst>
            <a:ext uri="{FF2B5EF4-FFF2-40B4-BE49-F238E27FC236}">
              <a16:creationId xmlns:a16="http://schemas.microsoft.com/office/drawing/2014/main" id="{0352784E-1315-4F6B-A606-8D712B027D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1" name="Text Box 55">
          <a:extLst>
            <a:ext uri="{FF2B5EF4-FFF2-40B4-BE49-F238E27FC236}">
              <a16:creationId xmlns:a16="http://schemas.microsoft.com/office/drawing/2014/main" id="{A722DBFA-6191-4BAE-963D-E337B90BF6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2" name="Text Box 56">
          <a:extLst>
            <a:ext uri="{FF2B5EF4-FFF2-40B4-BE49-F238E27FC236}">
              <a16:creationId xmlns:a16="http://schemas.microsoft.com/office/drawing/2014/main" id="{8D23F043-AEED-49A2-99AE-7D422C9649D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3" name="Text Box 57">
          <a:extLst>
            <a:ext uri="{FF2B5EF4-FFF2-40B4-BE49-F238E27FC236}">
              <a16:creationId xmlns:a16="http://schemas.microsoft.com/office/drawing/2014/main" id="{42728EEE-402A-4B75-B34D-1D17FF0122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4" name="Text Box 58">
          <a:extLst>
            <a:ext uri="{FF2B5EF4-FFF2-40B4-BE49-F238E27FC236}">
              <a16:creationId xmlns:a16="http://schemas.microsoft.com/office/drawing/2014/main" id="{4AD0CE9F-4FC7-449D-9A54-7C73A7DAFD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5" name="Text Box 59">
          <a:extLst>
            <a:ext uri="{FF2B5EF4-FFF2-40B4-BE49-F238E27FC236}">
              <a16:creationId xmlns:a16="http://schemas.microsoft.com/office/drawing/2014/main" id="{A4ECBAE5-F6A1-49A3-8A93-99D86BDFC2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6" name="Text Box 60">
          <a:extLst>
            <a:ext uri="{FF2B5EF4-FFF2-40B4-BE49-F238E27FC236}">
              <a16:creationId xmlns:a16="http://schemas.microsoft.com/office/drawing/2014/main" id="{AE7A5B0A-65ED-4F7D-A173-6B276B264C1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7" name="Text Box 61">
          <a:extLst>
            <a:ext uri="{FF2B5EF4-FFF2-40B4-BE49-F238E27FC236}">
              <a16:creationId xmlns:a16="http://schemas.microsoft.com/office/drawing/2014/main" id="{2A1B6F0F-4725-45EB-A5D9-C58873C070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8" name="Text Box 62">
          <a:extLst>
            <a:ext uri="{FF2B5EF4-FFF2-40B4-BE49-F238E27FC236}">
              <a16:creationId xmlns:a16="http://schemas.microsoft.com/office/drawing/2014/main" id="{018C5271-06F5-4BAF-BAB9-F17A07C40F9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89" name="Text Box 63">
          <a:extLst>
            <a:ext uri="{FF2B5EF4-FFF2-40B4-BE49-F238E27FC236}">
              <a16:creationId xmlns:a16="http://schemas.microsoft.com/office/drawing/2014/main" id="{6B7BE39B-B9E4-4089-827D-D8981B393FC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0" name="Text Box 64">
          <a:extLst>
            <a:ext uri="{FF2B5EF4-FFF2-40B4-BE49-F238E27FC236}">
              <a16:creationId xmlns:a16="http://schemas.microsoft.com/office/drawing/2014/main" id="{EC816A9B-871D-4ADD-8BC8-EF8A22F6C9E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1" name="Text Box 65">
          <a:extLst>
            <a:ext uri="{FF2B5EF4-FFF2-40B4-BE49-F238E27FC236}">
              <a16:creationId xmlns:a16="http://schemas.microsoft.com/office/drawing/2014/main" id="{6EE45D7D-2DC1-4311-B28B-505B40431C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2" name="Text Box 66">
          <a:extLst>
            <a:ext uri="{FF2B5EF4-FFF2-40B4-BE49-F238E27FC236}">
              <a16:creationId xmlns:a16="http://schemas.microsoft.com/office/drawing/2014/main" id="{FC721ED4-187E-4EA0-8823-363BF3E497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3" name="Text Box 67">
          <a:extLst>
            <a:ext uri="{FF2B5EF4-FFF2-40B4-BE49-F238E27FC236}">
              <a16:creationId xmlns:a16="http://schemas.microsoft.com/office/drawing/2014/main" id="{2D56C1D5-1B8A-47A5-BE0F-3062727DDB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4" name="Text Box 68">
          <a:extLst>
            <a:ext uri="{FF2B5EF4-FFF2-40B4-BE49-F238E27FC236}">
              <a16:creationId xmlns:a16="http://schemas.microsoft.com/office/drawing/2014/main" id="{1B86EDAE-E0FA-4738-89B1-95A7F899A2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5" name="Text Box 69">
          <a:extLst>
            <a:ext uri="{FF2B5EF4-FFF2-40B4-BE49-F238E27FC236}">
              <a16:creationId xmlns:a16="http://schemas.microsoft.com/office/drawing/2014/main" id="{AE6CABC4-7099-4FDF-A81A-A6618F87DA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6" name="Text Box 70">
          <a:extLst>
            <a:ext uri="{FF2B5EF4-FFF2-40B4-BE49-F238E27FC236}">
              <a16:creationId xmlns:a16="http://schemas.microsoft.com/office/drawing/2014/main" id="{CA234DC9-9BC1-4AB9-8FF7-58A5177171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7" name="Text Box 71">
          <a:extLst>
            <a:ext uri="{FF2B5EF4-FFF2-40B4-BE49-F238E27FC236}">
              <a16:creationId xmlns:a16="http://schemas.microsoft.com/office/drawing/2014/main" id="{991BA68C-0E4E-4CE1-BD26-A17D2CB370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8" name="Text Box 72">
          <a:extLst>
            <a:ext uri="{FF2B5EF4-FFF2-40B4-BE49-F238E27FC236}">
              <a16:creationId xmlns:a16="http://schemas.microsoft.com/office/drawing/2014/main" id="{F7A2563B-C0F9-45D7-9E49-02B80D1AF1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599" name="Text Box 73">
          <a:extLst>
            <a:ext uri="{FF2B5EF4-FFF2-40B4-BE49-F238E27FC236}">
              <a16:creationId xmlns:a16="http://schemas.microsoft.com/office/drawing/2014/main" id="{045C6B36-2892-4225-A1FE-DE099BEDF0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0" name="Text Box 74">
          <a:extLst>
            <a:ext uri="{FF2B5EF4-FFF2-40B4-BE49-F238E27FC236}">
              <a16:creationId xmlns:a16="http://schemas.microsoft.com/office/drawing/2014/main" id="{939D8003-3361-4C1E-9D31-F93D769F31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1" name="Text Box 75">
          <a:extLst>
            <a:ext uri="{FF2B5EF4-FFF2-40B4-BE49-F238E27FC236}">
              <a16:creationId xmlns:a16="http://schemas.microsoft.com/office/drawing/2014/main" id="{CEB50B49-9B7C-4589-816E-A535C0A49F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2" name="Text Box 76">
          <a:extLst>
            <a:ext uri="{FF2B5EF4-FFF2-40B4-BE49-F238E27FC236}">
              <a16:creationId xmlns:a16="http://schemas.microsoft.com/office/drawing/2014/main" id="{A1F39588-89A6-45E8-8969-6E39E0CFA7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3" name="Text Box 77">
          <a:extLst>
            <a:ext uri="{FF2B5EF4-FFF2-40B4-BE49-F238E27FC236}">
              <a16:creationId xmlns:a16="http://schemas.microsoft.com/office/drawing/2014/main" id="{146B8EBB-AE9D-4E11-91E7-735C467F896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4" name="Text Box 78">
          <a:extLst>
            <a:ext uri="{FF2B5EF4-FFF2-40B4-BE49-F238E27FC236}">
              <a16:creationId xmlns:a16="http://schemas.microsoft.com/office/drawing/2014/main" id="{68C44B9B-B19B-484C-A935-7D5E0DE2C3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5" name="Text Box 79">
          <a:extLst>
            <a:ext uri="{FF2B5EF4-FFF2-40B4-BE49-F238E27FC236}">
              <a16:creationId xmlns:a16="http://schemas.microsoft.com/office/drawing/2014/main" id="{7317798B-D4CF-4AFA-9094-1E13D6CA19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6" name="Text Box 80">
          <a:extLst>
            <a:ext uri="{FF2B5EF4-FFF2-40B4-BE49-F238E27FC236}">
              <a16:creationId xmlns:a16="http://schemas.microsoft.com/office/drawing/2014/main" id="{B4A30916-7FAC-43DF-97D3-A6ED7DBE37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7" name="Text Box 81">
          <a:extLst>
            <a:ext uri="{FF2B5EF4-FFF2-40B4-BE49-F238E27FC236}">
              <a16:creationId xmlns:a16="http://schemas.microsoft.com/office/drawing/2014/main" id="{05D375A0-BD52-4E6E-B07E-0BD24D5747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8" name="Text Box 82">
          <a:extLst>
            <a:ext uri="{FF2B5EF4-FFF2-40B4-BE49-F238E27FC236}">
              <a16:creationId xmlns:a16="http://schemas.microsoft.com/office/drawing/2014/main" id="{4534F1F8-BA58-4E47-A501-C76F62611D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09" name="Text Box 83">
          <a:extLst>
            <a:ext uri="{FF2B5EF4-FFF2-40B4-BE49-F238E27FC236}">
              <a16:creationId xmlns:a16="http://schemas.microsoft.com/office/drawing/2014/main" id="{C8784201-4801-49EC-9751-8208D8B45B0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0" name="Text Box 84">
          <a:extLst>
            <a:ext uri="{FF2B5EF4-FFF2-40B4-BE49-F238E27FC236}">
              <a16:creationId xmlns:a16="http://schemas.microsoft.com/office/drawing/2014/main" id="{4F9AA484-2080-4EE9-B9ED-69F4B526A1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1" name="Text Box 85">
          <a:extLst>
            <a:ext uri="{FF2B5EF4-FFF2-40B4-BE49-F238E27FC236}">
              <a16:creationId xmlns:a16="http://schemas.microsoft.com/office/drawing/2014/main" id="{2E0F1069-4506-4565-8171-E35FEA969F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2" name="Text Box 86">
          <a:extLst>
            <a:ext uri="{FF2B5EF4-FFF2-40B4-BE49-F238E27FC236}">
              <a16:creationId xmlns:a16="http://schemas.microsoft.com/office/drawing/2014/main" id="{F86B133D-2233-4B1F-8007-9ED24953FE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3" name="Text Box 87">
          <a:extLst>
            <a:ext uri="{FF2B5EF4-FFF2-40B4-BE49-F238E27FC236}">
              <a16:creationId xmlns:a16="http://schemas.microsoft.com/office/drawing/2014/main" id="{B2E36333-3E30-4303-9EEC-6FBC0D26970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4" name="Text Box 88">
          <a:extLst>
            <a:ext uri="{FF2B5EF4-FFF2-40B4-BE49-F238E27FC236}">
              <a16:creationId xmlns:a16="http://schemas.microsoft.com/office/drawing/2014/main" id="{C41853A6-7998-44B7-845B-D66A756A97A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5" name="Text Box 89">
          <a:extLst>
            <a:ext uri="{FF2B5EF4-FFF2-40B4-BE49-F238E27FC236}">
              <a16:creationId xmlns:a16="http://schemas.microsoft.com/office/drawing/2014/main" id="{06897A93-4C6F-4CFC-AA7A-5A808513D0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6" name="Text Box 90">
          <a:extLst>
            <a:ext uri="{FF2B5EF4-FFF2-40B4-BE49-F238E27FC236}">
              <a16:creationId xmlns:a16="http://schemas.microsoft.com/office/drawing/2014/main" id="{587EED72-259F-4534-97B5-BBC0A23347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7" name="Text Box 91">
          <a:extLst>
            <a:ext uri="{FF2B5EF4-FFF2-40B4-BE49-F238E27FC236}">
              <a16:creationId xmlns:a16="http://schemas.microsoft.com/office/drawing/2014/main" id="{BD9A64C1-D44C-45A4-BFB7-67CB034647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8" name="Text Box 92">
          <a:extLst>
            <a:ext uri="{FF2B5EF4-FFF2-40B4-BE49-F238E27FC236}">
              <a16:creationId xmlns:a16="http://schemas.microsoft.com/office/drawing/2014/main" id="{EA809256-F7DC-408E-9C3A-42FE22A88B9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19" name="Text Box 26">
          <a:extLst>
            <a:ext uri="{FF2B5EF4-FFF2-40B4-BE49-F238E27FC236}">
              <a16:creationId xmlns:a16="http://schemas.microsoft.com/office/drawing/2014/main" id="{95400543-0CEB-4752-92AE-B25218F7A6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0" name="Text Box 27">
          <a:extLst>
            <a:ext uri="{FF2B5EF4-FFF2-40B4-BE49-F238E27FC236}">
              <a16:creationId xmlns:a16="http://schemas.microsoft.com/office/drawing/2014/main" id="{BEFEEAAE-2BE2-483F-98DB-42F3F62AD31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1" name="Text Box 28">
          <a:extLst>
            <a:ext uri="{FF2B5EF4-FFF2-40B4-BE49-F238E27FC236}">
              <a16:creationId xmlns:a16="http://schemas.microsoft.com/office/drawing/2014/main" id="{AA30F523-0FD0-45AA-AF83-4D95757558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2" name="Text Box 29">
          <a:extLst>
            <a:ext uri="{FF2B5EF4-FFF2-40B4-BE49-F238E27FC236}">
              <a16:creationId xmlns:a16="http://schemas.microsoft.com/office/drawing/2014/main" id="{176963AB-3360-4A35-A63B-1BE6E7D121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3" name="Text Box 30">
          <a:extLst>
            <a:ext uri="{FF2B5EF4-FFF2-40B4-BE49-F238E27FC236}">
              <a16:creationId xmlns:a16="http://schemas.microsoft.com/office/drawing/2014/main" id="{004C4FE2-A77D-48A6-9D34-A428188072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4" name="Text Box 31">
          <a:extLst>
            <a:ext uri="{FF2B5EF4-FFF2-40B4-BE49-F238E27FC236}">
              <a16:creationId xmlns:a16="http://schemas.microsoft.com/office/drawing/2014/main" id="{1EFA89D6-9BE2-4C04-B6C7-FD1E51659C4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5" name="Text Box 32">
          <a:extLst>
            <a:ext uri="{FF2B5EF4-FFF2-40B4-BE49-F238E27FC236}">
              <a16:creationId xmlns:a16="http://schemas.microsoft.com/office/drawing/2014/main" id="{7BA51A75-5B52-4CD4-AEEC-6E591F98F2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6" name="Text Box 33">
          <a:extLst>
            <a:ext uri="{FF2B5EF4-FFF2-40B4-BE49-F238E27FC236}">
              <a16:creationId xmlns:a16="http://schemas.microsoft.com/office/drawing/2014/main" id="{64B7A74A-F5C9-4B55-9D48-A7FD242C74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7" name="Text Box 34">
          <a:extLst>
            <a:ext uri="{FF2B5EF4-FFF2-40B4-BE49-F238E27FC236}">
              <a16:creationId xmlns:a16="http://schemas.microsoft.com/office/drawing/2014/main" id="{9A1A02B0-14AB-4AA0-AFFD-81CF1DDA98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8" name="Text Box 35">
          <a:extLst>
            <a:ext uri="{FF2B5EF4-FFF2-40B4-BE49-F238E27FC236}">
              <a16:creationId xmlns:a16="http://schemas.microsoft.com/office/drawing/2014/main" id="{7BB6BB9A-1645-416A-896F-C0A5E3BCF2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29" name="Text Box 36">
          <a:extLst>
            <a:ext uri="{FF2B5EF4-FFF2-40B4-BE49-F238E27FC236}">
              <a16:creationId xmlns:a16="http://schemas.microsoft.com/office/drawing/2014/main" id="{0817581B-4365-4DF8-811F-D6B7F37F8A2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0" name="Text Box 37">
          <a:extLst>
            <a:ext uri="{FF2B5EF4-FFF2-40B4-BE49-F238E27FC236}">
              <a16:creationId xmlns:a16="http://schemas.microsoft.com/office/drawing/2014/main" id="{2A424F30-5CFB-4EE4-9FBF-7640E0669FA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1" name="Text Box 38">
          <a:extLst>
            <a:ext uri="{FF2B5EF4-FFF2-40B4-BE49-F238E27FC236}">
              <a16:creationId xmlns:a16="http://schemas.microsoft.com/office/drawing/2014/main" id="{FC356B74-570C-410C-914D-5497D0044A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2" name="Text Box 39">
          <a:extLst>
            <a:ext uri="{FF2B5EF4-FFF2-40B4-BE49-F238E27FC236}">
              <a16:creationId xmlns:a16="http://schemas.microsoft.com/office/drawing/2014/main" id="{BBBD4E89-0447-4F80-9A8C-9F0EBFC520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3" name="Text Box 40">
          <a:extLst>
            <a:ext uri="{FF2B5EF4-FFF2-40B4-BE49-F238E27FC236}">
              <a16:creationId xmlns:a16="http://schemas.microsoft.com/office/drawing/2014/main" id="{00DB8B6D-E71C-409F-8456-0642D98CA1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4" name="Text Box 41">
          <a:extLst>
            <a:ext uri="{FF2B5EF4-FFF2-40B4-BE49-F238E27FC236}">
              <a16:creationId xmlns:a16="http://schemas.microsoft.com/office/drawing/2014/main" id="{498E5B25-273E-4994-8650-6CF798C6BF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5" name="Text Box 42">
          <a:extLst>
            <a:ext uri="{FF2B5EF4-FFF2-40B4-BE49-F238E27FC236}">
              <a16:creationId xmlns:a16="http://schemas.microsoft.com/office/drawing/2014/main" id="{2B702742-5042-4758-9B70-2C233ACDBA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6" name="Text Box 43">
          <a:extLst>
            <a:ext uri="{FF2B5EF4-FFF2-40B4-BE49-F238E27FC236}">
              <a16:creationId xmlns:a16="http://schemas.microsoft.com/office/drawing/2014/main" id="{CC540E9F-8780-454C-905C-348061417A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7" name="Text Box 44">
          <a:extLst>
            <a:ext uri="{FF2B5EF4-FFF2-40B4-BE49-F238E27FC236}">
              <a16:creationId xmlns:a16="http://schemas.microsoft.com/office/drawing/2014/main" id="{C73EBC31-D6AB-4D37-B3D1-3603AF7C12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8" name="Text Box 45">
          <a:extLst>
            <a:ext uri="{FF2B5EF4-FFF2-40B4-BE49-F238E27FC236}">
              <a16:creationId xmlns:a16="http://schemas.microsoft.com/office/drawing/2014/main" id="{E0243B66-93D3-483A-BE02-9E77AB79F2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39" name="Text Box 46">
          <a:extLst>
            <a:ext uri="{FF2B5EF4-FFF2-40B4-BE49-F238E27FC236}">
              <a16:creationId xmlns:a16="http://schemas.microsoft.com/office/drawing/2014/main" id="{75EF2AB1-86B7-4888-AFE0-793563FBECE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0" name="Text Box 47">
          <a:extLst>
            <a:ext uri="{FF2B5EF4-FFF2-40B4-BE49-F238E27FC236}">
              <a16:creationId xmlns:a16="http://schemas.microsoft.com/office/drawing/2014/main" id="{66B93BD8-C0EF-4499-A94D-8FAC7C3BF8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1" name="Text Box 49">
          <a:extLst>
            <a:ext uri="{FF2B5EF4-FFF2-40B4-BE49-F238E27FC236}">
              <a16:creationId xmlns:a16="http://schemas.microsoft.com/office/drawing/2014/main" id="{AF31E9B5-89CD-4BE5-9B50-BCCA89DA73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2" name="Text Box 50">
          <a:extLst>
            <a:ext uri="{FF2B5EF4-FFF2-40B4-BE49-F238E27FC236}">
              <a16:creationId xmlns:a16="http://schemas.microsoft.com/office/drawing/2014/main" id="{303F79DD-36A8-433B-AE90-1D2D59A53B8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3" name="Text Box 51">
          <a:extLst>
            <a:ext uri="{FF2B5EF4-FFF2-40B4-BE49-F238E27FC236}">
              <a16:creationId xmlns:a16="http://schemas.microsoft.com/office/drawing/2014/main" id="{2222FBF1-1AC6-4CB9-AF04-A7F18E47A8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4" name="Text Box 52">
          <a:extLst>
            <a:ext uri="{FF2B5EF4-FFF2-40B4-BE49-F238E27FC236}">
              <a16:creationId xmlns:a16="http://schemas.microsoft.com/office/drawing/2014/main" id="{8AAE454E-A5E4-4DFC-8C10-FAF7E1C5EA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5" name="Text Box 53">
          <a:extLst>
            <a:ext uri="{FF2B5EF4-FFF2-40B4-BE49-F238E27FC236}">
              <a16:creationId xmlns:a16="http://schemas.microsoft.com/office/drawing/2014/main" id="{A24C1E35-4C0B-4F89-BAB0-C315E16D47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6" name="Text Box 54">
          <a:extLst>
            <a:ext uri="{FF2B5EF4-FFF2-40B4-BE49-F238E27FC236}">
              <a16:creationId xmlns:a16="http://schemas.microsoft.com/office/drawing/2014/main" id="{F0ACD286-4429-4A54-9D7D-0855204103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7" name="Text Box 55">
          <a:extLst>
            <a:ext uri="{FF2B5EF4-FFF2-40B4-BE49-F238E27FC236}">
              <a16:creationId xmlns:a16="http://schemas.microsoft.com/office/drawing/2014/main" id="{4B97A199-A043-4E8A-B95D-2AA950AB9D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8" name="Text Box 56">
          <a:extLst>
            <a:ext uri="{FF2B5EF4-FFF2-40B4-BE49-F238E27FC236}">
              <a16:creationId xmlns:a16="http://schemas.microsoft.com/office/drawing/2014/main" id="{5E996C62-E1A0-48D9-9CB9-299E11BB402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49" name="Text Box 57">
          <a:extLst>
            <a:ext uri="{FF2B5EF4-FFF2-40B4-BE49-F238E27FC236}">
              <a16:creationId xmlns:a16="http://schemas.microsoft.com/office/drawing/2014/main" id="{E176B77B-379E-428A-9B17-7D1F9F8E213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0" name="Text Box 58">
          <a:extLst>
            <a:ext uri="{FF2B5EF4-FFF2-40B4-BE49-F238E27FC236}">
              <a16:creationId xmlns:a16="http://schemas.microsoft.com/office/drawing/2014/main" id="{16C5580D-4410-476A-AC5E-279027305C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1" name="Text Box 59">
          <a:extLst>
            <a:ext uri="{FF2B5EF4-FFF2-40B4-BE49-F238E27FC236}">
              <a16:creationId xmlns:a16="http://schemas.microsoft.com/office/drawing/2014/main" id="{D994013C-CA6F-476A-895D-EE6A7FEF90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2" name="Text Box 60">
          <a:extLst>
            <a:ext uri="{FF2B5EF4-FFF2-40B4-BE49-F238E27FC236}">
              <a16:creationId xmlns:a16="http://schemas.microsoft.com/office/drawing/2014/main" id="{4475F943-18E9-484A-90BC-862373D997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3" name="Text Box 61">
          <a:extLst>
            <a:ext uri="{FF2B5EF4-FFF2-40B4-BE49-F238E27FC236}">
              <a16:creationId xmlns:a16="http://schemas.microsoft.com/office/drawing/2014/main" id="{28AC3952-8E61-470C-A866-9B056807D29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4" name="Text Box 62">
          <a:extLst>
            <a:ext uri="{FF2B5EF4-FFF2-40B4-BE49-F238E27FC236}">
              <a16:creationId xmlns:a16="http://schemas.microsoft.com/office/drawing/2014/main" id="{3C2AFC64-44B3-4AEE-940E-9CA63C9783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5" name="Text Box 63">
          <a:extLst>
            <a:ext uri="{FF2B5EF4-FFF2-40B4-BE49-F238E27FC236}">
              <a16:creationId xmlns:a16="http://schemas.microsoft.com/office/drawing/2014/main" id="{57C5502C-980F-4121-8103-2F1C7D53D4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6" name="Text Box 64">
          <a:extLst>
            <a:ext uri="{FF2B5EF4-FFF2-40B4-BE49-F238E27FC236}">
              <a16:creationId xmlns:a16="http://schemas.microsoft.com/office/drawing/2014/main" id="{F22B0B6E-8239-48D2-9F81-1805028FC78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7" name="Text Box 65">
          <a:extLst>
            <a:ext uri="{FF2B5EF4-FFF2-40B4-BE49-F238E27FC236}">
              <a16:creationId xmlns:a16="http://schemas.microsoft.com/office/drawing/2014/main" id="{B1958789-FBE6-422F-9AEE-5C66646B13A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8" name="Text Box 66">
          <a:extLst>
            <a:ext uri="{FF2B5EF4-FFF2-40B4-BE49-F238E27FC236}">
              <a16:creationId xmlns:a16="http://schemas.microsoft.com/office/drawing/2014/main" id="{FBCD24A6-F89F-48FE-A4D3-33B5D066EA4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59" name="Text Box 67">
          <a:extLst>
            <a:ext uri="{FF2B5EF4-FFF2-40B4-BE49-F238E27FC236}">
              <a16:creationId xmlns:a16="http://schemas.microsoft.com/office/drawing/2014/main" id="{824B42A6-B8C6-474A-8216-78BFE9E4A2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0" name="Text Box 68">
          <a:extLst>
            <a:ext uri="{FF2B5EF4-FFF2-40B4-BE49-F238E27FC236}">
              <a16:creationId xmlns:a16="http://schemas.microsoft.com/office/drawing/2014/main" id="{2AC5A1E3-3998-4C05-BB37-72099662CC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1" name="Text Box 69">
          <a:extLst>
            <a:ext uri="{FF2B5EF4-FFF2-40B4-BE49-F238E27FC236}">
              <a16:creationId xmlns:a16="http://schemas.microsoft.com/office/drawing/2014/main" id="{A183D055-081E-4F7E-8A57-E4E3681DF13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2" name="Text Box 70">
          <a:extLst>
            <a:ext uri="{FF2B5EF4-FFF2-40B4-BE49-F238E27FC236}">
              <a16:creationId xmlns:a16="http://schemas.microsoft.com/office/drawing/2014/main" id="{9458E7EF-08F5-4FEF-8321-7130657546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3" name="Text Box 71">
          <a:extLst>
            <a:ext uri="{FF2B5EF4-FFF2-40B4-BE49-F238E27FC236}">
              <a16:creationId xmlns:a16="http://schemas.microsoft.com/office/drawing/2014/main" id="{5C79A363-8A3A-4D1B-8D47-817358F669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4" name="Text Box 72">
          <a:extLst>
            <a:ext uri="{FF2B5EF4-FFF2-40B4-BE49-F238E27FC236}">
              <a16:creationId xmlns:a16="http://schemas.microsoft.com/office/drawing/2014/main" id="{D6952CFD-A576-4258-892E-6D1F16658A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5" name="Text Box 73">
          <a:extLst>
            <a:ext uri="{FF2B5EF4-FFF2-40B4-BE49-F238E27FC236}">
              <a16:creationId xmlns:a16="http://schemas.microsoft.com/office/drawing/2014/main" id="{95BD2E88-A7C0-4184-BBF0-9708363ABDB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6" name="Text Box 74">
          <a:extLst>
            <a:ext uri="{FF2B5EF4-FFF2-40B4-BE49-F238E27FC236}">
              <a16:creationId xmlns:a16="http://schemas.microsoft.com/office/drawing/2014/main" id="{F57AA12A-F78B-4C94-A4EC-97F055BC35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7" name="Text Box 75">
          <a:extLst>
            <a:ext uri="{FF2B5EF4-FFF2-40B4-BE49-F238E27FC236}">
              <a16:creationId xmlns:a16="http://schemas.microsoft.com/office/drawing/2014/main" id="{DFA1478D-2195-4D14-8E6B-5BAE714B3C8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8" name="Text Box 76">
          <a:extLst>
            <a:ext uri="{FF2B5EF4-FFF2-40B4-BE49-F238E27FC236}">
              <a16:creationId xmlns:a16="http://schemas.microsoft.com/office/drawing/2014/main" id="{B09CF589-800B-4600-B7FC-A08126173A2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69" name="Text Box 77">
          <a:extLst>
            <a:ext uri="{FF2B5EF4-FFF2-40B4-BE49-F238E27FC236}">
              <a16:creationId xmlns:a16="http://schemas.microsoft.com/office/drawing/2014/main" id="{B5528E99-959F-4649-B21C-757C3AE764C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0" name="Text Box 78">
          <a:extLst>
            <a:ext uri="{FF2B5EF4-FFF2-40B4-BE49-F238E27FC236}">
              <a16:creationId xmlns:a16="http://schemas.microsoft.com/office/drawing/2014/main" id="{FF58BDC1-F4ED-4C05-BD31-0557E2EFEF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1" name="Text Box 79">
          <a:extLst>
            <a:ext uri="{FF2B5EF4-FFF2-40B4-BE49-F238E27FC236}">
              <a16:creationId xmlns:a16="http://schemas.microsoft.com/office/drawing/2014/main" id="{363C789C-B83E-4E55-9FED-7178D8E400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2" name="Text Box 80">
          <a:extLst>
            <a:ext uri="{FF2B5EF4-FFF2-40B4-BE49-F238E27FC236}">
              <a16:creationId xmlns:a16="http://schemas.microsoft.com/office/drawing/2014/main" id="{EE67D1B1-7477-4581-8D64-04FD3E5DD6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3" name="Text Box 81">
          <a:extLst>
            <a:ext uri="{FF2B5EF4-FFF2-40B4-BE49-F238E27FC236}">
              <a16:creationId xmlns:a16="http://schemas.microsoft.com/office/drawing/2014/main" id="{D2F46932-B6A9-4518-8AF4-FCE10C36A3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4" name="Text Box 82">
          <a:extLst>
            <a:ext uri="{FF2B5EF4-FFF2-40B4-BE49-F238E27FC236}">
              <a16:creationId xmlns:a16="http://schemas.microsoft.com/office/drawing/2014/main" id="{F5C56A73-4D25-46D8-99CF-AB16FC70F5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5" name="Text Box 83">
          <a:extLst>
            <a:ext uri="{FF2B5EF4-FFF2-40B4-BE49-F238E27FC236}">
              <a16:creationId xmlns:a16="http://schemas.microsoft.com/office/drawing/2014/main" id="{7C892575-55A1-4B60-8187-EF7BB6C0BA1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6" name="Text Box 84">
          <a:extLst>
            <a:ext uri="{FF2B5EF4-FFF2-40B4-BE49-F238E27FC236}">
              <a16:creationId xmlns:a16="http://schemas.microsoft.com/office/drawing/2014/main" id="{8EC7A961-BA2B-4AED-B2FA-B0383EFEC8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7" name="Text Box 85">
          <a:extLst>
            <a:ext uri="{FF2B5EF4-FFF2-40B4-BE49-F238E27FC236}">
              <a16:creationId xmlns:a16="http://schemas.microsoft.com/office/drawing/2014/main" id="{2B81EC4C-637E-44DB-9D91-86926345F0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8" name="Text Box 86">
          <a:extLst>
            <a:ext uri="{FF2B5EF4-FFF2-40B4-BE49-F238E27FC236}">
              <a16:creationId xmlns:a16="http://schemas.microsoft.com/office/drawing/2014/main" id="{CC391404-EC39-4650-A855-E239721D61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79" name="Text Box 87">
          <a:extLst>
            <a:ext uri="{FF2B5EF4-FFF2-40B4-BE49-F238E27FC236}">
              <a16:creationId xmlns:a16="http://schemas.microsoft.com/office/drawing/2014/main" id="{C74865F6-18B7-4F30-883C-9531B514B8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0" name="Text Box 88">
          <a:extLst>
            <a:ext uri="{FF2B5EF4-FFF2-40B4-BE49-F238E27FC236}">
              <a16:creationId xmlns:a16="http://schemas.microsoft.com/office/drawing/2014/main" id="{755FE459-72DB-489E-8EEC-0B08981097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1" name="Text Box 89">
          <a:extLst>
            <a:ext uri="{FF2B5EF4-FFF2-40B4-BE49-F238E27FC236}">
              <a16:creationId xmlns:a16="http://schemas.microsoft.com/office/drawing/2014/main" id="{5C94579B-DE7C-4CD1-839E-922BB74E709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2" name="Text Box 90">
          <a:extLst>
            <a:ext uri="{FF2B5EF4-FFF2-40B4-BE49-F238E27FC236}">
              <a16:creationId xmlns:a16="http://schemas.microsoft.com/office/drawing/2014/main" id="{359095D1-7F0D-4DAA-8A65-FBF78D7E49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3" name="Text Box 91">
          <a:extLst>
            <a:ext uri="{FF2B5EF4-FFF2-40B4-BE49-F238E27FC236}">
              <a16:creationId xmlns:a16="http://schemas.microsoft.com/office/drawing/2014/main" id="{34137E4A-ECCD-4DC4-9B74-EFE6B935F2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4" name="Text Box 92">
          <a:extLst>
            <a:ext uri="{FF2B5EF4-FFF2-40B4-BE49-F238E27FC236}">
              <a16:creationId xmlns:a16="http://schemas.microsoft.com/office/drawing/2014/main" id="{03B0B855-8E4E-47C5-991D-EE51CD94EE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5" name="Text Box 26">
          <a:extLst>
            <a:ext uri="{FF2B5EF4-FFF2-40B4-BE49-F238E27FC236}">
              <a16:creationId xmlns:a16="http://schemas.microsoft.com/office/drawing/2014/main" id="{5FA55D71-A996-4ED3-BB05-168FC193B1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6" name="Text Box 27">
          <a:extLst>
            <a:ext uri="{FF2B5EF4-FFF2-40B4-BE49-F238E27FC236}">
              <a16:creationId xmlns:a16="http://schemas.microsoft.com/office/drawing/2014/main" id="{02C01E9A-C990-4EC6-B984-516766CBBF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7" name="Text Box 28">
          <a:extLst>
            <a:ext uri="{FF2B5EF4-FFF2-40B4-BE49-F238E27FC236}">
              <a16:creationId xmlns:a16="http://schemas.microsoft.com/office/drawing/2014/main" id="{DC81C476-B7FE-45EA-8C04-53A4C4282B6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8" name="Text Box 29">
          <a:extLst>
            <a:ext uri="{FF2B5EF4-FFF2-40B4-BE49-F238E27FC236}">
              <a16:creationId xmlns:a16="http://schemas.microsoft.com/office/drawing/2014/main" id="{FFB8DE05-3E04-4520-8D4B-8E2EA99B51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89" name="Text Box 30">
          <a:extLst>
            <a:ext uri="{FF2B5EF4-FFF2-40B4-BE49-F238E27FC236}">
              <a16:creationId xmlns:a16="http://schemas.microsoft.com/office/drawing/2014/main" id="{E43F43EA-3A51-4233-A3A1-23B7ED1CFC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0" name="Text Box 31">
          <a:extLst>
            <a:ext uri="{FF2B5EF4-FFF2-40B4-BE49-F238E27FC236}">
              <a16:creationId xmlns:a16="http://schemas.microsoft.com/office/drawing/2014/main" id="{6915728C-B954-45ED-A624-6C0A18AAF6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1" name="Text Box 32">
          <a:extLst>
            <a:ext uri="{FF2B5EF4-FFF2-40B4-BE49-F238E27FC236}">
              <a16:creationId xmlns:a16="http://schemas.microsoft.com/office/drawing/2014/main" id="{E5C4DBBF-ABB1-4084-BC5D-07C96CB97AF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2" name="Text Box 33">
          <a:extLst>
            <a:ext uri="{FF2B5EF4-FFF2-40B4-BE49-F238E27FC236}">
              <a16:creationId xmlns:a16="http://schemas.microsoft.com/office/drawing/2014/main" id="{BB0A2309-B07F-4016-BA06-3A958E3C8B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3" name="Text Box 34">
          <a:extLst>
            <a:ext uri="{FF2B5EF4-FFF2-40B4-BE49-F238E27FC236}">
              <a16:creationId xmlns:a16="http://schemas.microsoft.com/office/drawing/2014/main" id="{A6DD0BB2-B9AB-4478-8F94-9813BA1A4E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4" name="Text Box 35">
          <a:extLst>
            <a:ext uri="{FF2B5EF4-FFF2-40B4-BE49-F238E27FC236}">
              <a16:creationId xmlns:a16="http://schemas.microsoft.com/office/drawing/2014/main" id="{FFAE59B8-6A13-4FE6-A9AE-51937F281F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5" name="Text Box 36">
          <a:extLst>
            <a:ext uri="{FF2B5EF4-FFF2-40B4-BE49-F238E27FC236}">
              <a16:creationId xmlns:a16="http://schemas.microsoft.com/office/drawing/2014/main" id="{E95F1DF8-68BB-43C6-A799-891C207F918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6" name="Text Box 37">
          <a:extLst>
            <a:ext uri="{FF2B5EF4-FFF2-40B4-BE49-F238E27FC236}">
              <a16:creationId xmlns:a16="http://schemas.microsoft.com/office/drawing/2014/main" id="{D2EE4880-D837-40C5-A0F1-4A7A74C45E5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7" name="Text Box 38">
          <a:extLst>
            <a:ext uri="{FF2B5EF4-FFF2-40B4-BE49-F238E27FC236}">
              <a16:creationId xmlns:a16="http://schemas.microsoft.com/office/drawing/2014/main" id="{6DD0D0E6-A68D-4601-AA11-5AB5AFC19F5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8" name="Text Box 39">
          <a:extLst>
            <a:ext uri="{FF2B5EF4-FFF2-40B4-BE49-F238E27FC236}">
              <a16:creationId xmlns:a16="http://schemas.microsoft.com/office/drawing/2014/main" id="{1E403A0C-CBFE-48BE-B697-39CFAD57B14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699" name="Text Box 40">
          <a:extLst>
            <a:ext uri="{FF2B5EF4-FFF2-40B4-BE49-F238E27FC236}">
              <a16:creationId xmlns:a16="http://schemas.microsoft.com/office/drawing/2014/main" id="{CFD83866-5920-4B61-A690-69E1D951CC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0" name="Text Box 41">
          <a:extLst>
            <a:ext uri="{FF2B5EF4-FFF2-40B4-BE49-F238E27FC236}">
              <a16:creationId xmlns:a16="http://schemas.microsoft.com/office/drawing/2014/main" id="{40DA5013-CB47-4B1B-B170-53A10BD303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1" name="Text Box 42">
          <a:extLst>
            <a:ext uri="{FF2B5EF4-FFF2-40B4-BE49-F238E27FC236}">
              <a16:creationId xmlns:a16="http://schemas.microsoft.com/office/drawing/2014/main" id="{847EAB4A-90CC-4D6F-929C-3FFF66CF26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2" name="Text Box 43">
          <a:extLst>
            <a:ext uri="{FF2B5EF4-FFF2-40B4-BE49-F238E27FC236}">
              <a16:creationId xmlns:a16="http://schemas.microsoft.com/office/drawing/2014/main" id="{1C92C9CC-21F7-4443-83C7-C2B2876C51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3" name="Text Box 44">
          <a:extLst>
            <a:ext uri="{FF2B5EF4-FFF2-40B4-BE49-F238E27FC236}">
              <a16:creationId xmlns:a16="http://schemas.microsoft.com/office/drawing/2014/main" id="{F2083326-DF99-49BD-B635-532BB8B0B3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4" name="Text Box 45">
          <a:extLst>
            <a:ext uri="{FF2B5EF4-FFF2-40B4-BE49-F238E27FC236}">
              <a16:creationId xmlns:a16="http://schemas.microsoft.com/office/drawing/2014/main" id="{6A7305A3-A721-41D3-8583-18D0419777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5" name="Text Box 46">
          <a:extLst>
            <a:ext uri="{FF2B5EF4-FFF2-40B4-BE49-F238E27FC236}">
              <a16:creationId xmlns:a16="http://schemas.microsoft.com/office/drawing/2014/main" id="{C53B4B38-027A-4C2E-B1D9-3054648D0D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6" name="Text Box 47">
          <a:extLst>
            <a:ext uri="{FF2B5EF4-FFF2-40B4-BE49-F238E27FC236}">
              <a16:creationId xmlns:a16="http://schemas.microsoft.com/office/drawing/2014/main" id="{2CA7A76D-159F-475C-855D-77AE99DEC2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7" name="Text Box 49">
          <a:extLst>
            <a:ext uri="{FF2B5EF4-FFF2-40B4-BE49-F238E27FC236}">
              <a16:creationId xmlns:a16="http://schemas.microsoft.com/office/drawing/2014/main" id="{FF132098-63FD-4833-84AD-7EF41E5D3F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8" name="Text Box 50">
          <a:extLst>
            <a:ext uri="{FF2B5EF4-FFF2-40B4-BE49-F238E27FC236}">
              <a16:creationId xmlns:a16="http://schemas.microsoft.com/office/drawing/2014/main" id="{C9A2591D-5373-4187-BE12-71F68A6292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09" name="Text Box 51">
          <a:extLst>
            <a:ext uri="{FF2B5EF4-FFF2-40B4-BE49-F238E27FC236}">
              <a16:creationId xmlns:a16="http://schemas.microsoft.com/office/drawing/2014/main" id="{B55ECF1C-1419-495B-AB97-F623AE32B2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0" name="Text Box 52">
          <a:extLst>
            <a:ext uri="{FF2B5EF4-FFF2-40B4-BE49-F238E27FC236}">
              <a16:creationId xmlns:a16="http://schemas.microsoft.com/office/drawing/2014/main" id="{FD2BE990-71DD-41AE-BB56-6B812059D3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1" name="Text Box 53">
          <a:extLst>
            <a:ext uri="{FF2B5EF4-FFF2-40B4-BE49-F238E27FC236}">
              <a16:creationId xmlns:a16="http://schemas.microsoft.com/office/drawing/2014/main" id="{AFCC7E08-CF3F-4E8D-B2BD-5FADB125B55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2" name="Text Box 54">
          <a:extLst>
            <a:ext uri="{FF2B5EF4-FFF2-40B4-BE49-F238E27FC236}">
              <a16:creationId xmlns:a16="http://schemas.microsoft.com/office/drawing/2014/main" id="{A9C9F28C-F34E-4619-8FF9-DCBA7F35E0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3" name="Text Box 55">
          <a:extLst>
            <a:ext uri="{FF2B5EF4-FFF2-40B4-BE49-F238E27FC236}">
              <a16:creationId xmlns:a16="http://schemas.microsoft.com/office/drawing/2014/main" id="{132F4F70-C420-4ABE-B186-35FE3D9561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4" name="Text Box 56">
          <a:extLst>
            <a:ext uri="{FF2B5EF4-FFF2-40B4-BE49-F238E27FC236}">
              <a16:creationId xmlns:a16="http://schemas.microsoft.com/office/drawing/2014/main" id="{7222ABC4-E7B7-4370-B1D2-C215310CAC6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5" name="Text Box 57">
          <a:extLst>
            <a:ext uri="{FF2B5EF4-FFF2-40B4-BE49-F238E27FC236}">
              <a16:creationId xmlns:a16="http://schemas.microsoft.com/office/drawing/2014/main" id="{BCCE7B9E-4FAA-4F08-9101-4113F54BDC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6" name="Text Box 58">
          <a:extLst>
            <a:ext uri="{FF2B5EF4-FFF2-40B4-BE49-F238E27FC236}">
              <a16:creationId xmlns:a16="http://schemas.microsoft.com/office/drawing/2014/main" id="{64546E8B-478D-4DF1-BE79-B480F49F83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7" name="Text Box 59">
          <a:extLst>
            <a:ext uri="{FF2B5EF4-FFF2-40B4-BE49-F238E27FC236}">
              <a16:creationId xmlns:a16="http://schemas.microsoft.com/office/drawing/2014/main" id="{5B9859F8-0A1D-446C-B849-ECA5EDC5D5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8" name="Text Box 60">
          <a:extLst>
            <a:ext uri="{FF2B5EF4-FFF2-40B4-BE49-F238E27FC236}">
              <a16:creationId xmlns:a16="http://schemas.microsoft.com/office/drawing/2014/main" id="{604C2F2C-FF33-46A3-92EA-5012039CDFC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19" name="Text Box 61">
          <a:extLst>
            <a:ext uri="{FF2B5EF4-FFF2-40B4-BE49-F238E27FC236}">
              <a16:creationId xmlns:a16="http://schemas.microsoft.com/office/drawing/2014/main" id="{2408E5D6-F3E2-458E-BE45-95809101CBA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0" name="Text Box 62">
          <a:extLst>
            <a:ext uri="{FF2B5EF4-FFF2-40B4-BE49-F238E27FC236}">
              <a16:creationId xmlns:a16="http://schemas.microsoft.com/office/drawing/2014/main" id="{54006078-6741-4EA0-A11D-22621120805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1" name="Text Box 63">
          <a:extLst>
            <a:ext uri="{FF2B5EF4-FFF2-40B4-BE49-F238E27FC236}">
              <a16:creationId xmlns:a16="http://schemas.microsoft.com/office/drawing/2014/main" id="{23B80C84-ACA8-4032-BD72-36F4E4C71F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2" name="Text Box 64">
          <a:extLst>
            <a:ext uri="{FF2B5EF4-FFF2-40B4-BE49-F238E27FC236}">
              <a16:creationId xmlns:a16="http://schemas.microsoft.com/office/drawing/2014/main" id="{A5D5CB30-4B91-40AB-ABDD-C8E0744973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3" name="Text Box 65">
          <a:extLst>
            <a:ext uri="{FF2B5EF4-FFF2-40B4-BE49-F238E27FC236}">
              <a16:creationId xmlns:a16="http://schemas.microsoft.com/office/drawing/2014/main" id="{236DA8F2-FCAA-42D0-912B-B6A86B5B052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4" name="Text Box 66">
          <a:extLst>
            <a:ext uri="{FF2B5EF4-FFF2-40B4-BE49-F238E27FC236}">
              <a16:creationId xmlns:a16="http://schemas.microsoft.com/office/drawing/2014/main" id="{4F060015-7260-477C-9A74-C07C3BFB09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5" name="Text Box 67">
          <a:extLst>
            <a:ext uri="{FF2B5EF4-FFF2-40B4-BE49-F238E27FC236}">
              <a16:creationId xmlns:a16="http://schemas.microsoft.com/office/drawing/2014/main" id="{9F0FBD7B-5281-42E2-9FC4-E324A70867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6" name="Text Box 68">
          <a:extLst>
            <a:ext uri="{FF2B5EF4-FFF2-40B4-BE49-F238E27FC236}">
              <a16:creationId xmlns:a16="http://schemas.microsoft.com/office/drawing/2014/main" id="{16B206AA-0FA5-438E-9CC1-1D47E256D6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7" name="Text Box 69">
          <a:extLst>
            <a:ext uri="{FF2B5EF4-FFF2-40B4-BE49-F238E27FC236}">
              <a16:creationId xmlns:a16="http://schemas.microsoft.com/office/drawing/2014/main" id="{38650378-3FD3-4600-9B0E-DC5C90DF38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8" name="Text Box 70">
          <a:extLst>
            <a:ext uri="{FF2B5EF4-FFF2-40B4-BE49-F238E27FC236}">
              <a16:creationId xmlns:a16="http://schemas.microsoft.com/office/drawing/2014/main" id="{C5535011-29AC-43FE-B857-D8809CE74A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29" name="Text Box 71">
          <a:extLst>
            <a:ext uri="{FF2B5EF4-FFF2-40B4-BE49-F238E27FC236}">
              <a16:creationId xmlns:a16="http://schemas.microsoft.com/office/drawing/2014/main" id="{7610440D-D332-4E41-AAE8-D5E3264F60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0" name="Text Box 72">
          <a:extLst>
            <a:ext uri="{FF2B5EF4-FFF2-40B4-BE49-F238E27FC236}">
              <a16:creationId xmlns:a16="http://schemas.microsoft.com/office/drawing/2014/main" id="{1B5144AA-EF19-45CA-845D-6225524A80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1" name="Text Box 73">
          <a:extLst>
            <a:ext uri="{FF2B5EF4-FFF2-40B4-BE49-F238E27FC236}">
              <a16:creationId xmlns:a16="http://schemas.microsoft.com/office/drawing/2014/main" id="{94ADE4D2-EDEB-44DD-8AEE-56194D3BBC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2" name="Text Box 74">
          <a:extLst>
            <a:ext uri="{FF2B5EF4-FFF2-40B4-BE49-F238E27FC236}">
              <a16:creationId xmlns:a16="http://schemas.microsoft.com/office/drawing/2014/main" id="{68AD9650-CEBD-49E2-9738-DE13F21531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3" name="Text Box 75">
          <a:extLst>
            <a:ext uri="{FF2B5EF4-FFF2-40B4-BE49-F238E27FC236}">
              <a16:creationId xmlns:a16="http://schemas.microsoft.com/office/drawing/2014/main" id="{E638C2D8-8DD6-4905-BC63-3D33409FE5F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4" name="Text Box 76">
          <a:extLst>
            <a:ext uri="{FF2B5EF4-FFF2-40B4-BE49-F238E27FC236}">
              <a16:creationId xmlns:a16="http://schemas.microsoft.com/office/drawing/2014/main" id="{CA1DCE72-B108-4AFB-BED7-9CB74C0EE39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5" name="Text Box 77">
          <a:extLst>
            <a:ext uri="{FF2B5EF4-FFF2-40B4-BE49-F238E27FC236}">
              <a16:creationId xmlns:a16="http://schemas.microsoft.com/office/drawing/2014/main" id="{618C4225-FEA6-4B9B-A721-0BBEC5800F5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6" name="Text Box 78">
          <a:extLst>
            <a:ext uri="{FF2B5EF4-FFF2-40B4-BE49-F238E27FC236}">
              <a16:creationId xmlns:a16="http://schemas.microsoft.com/office/drawing/2014/main" id="{306022B1-50EE-4E20-AA71-CC2EBC602D3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7" name="Text Box 79">
          <a:extLst>
            <a:ext uri="{FF2B5EF4-FFF2-40B4-BE49-F238E27FC236}">
              <a16:creationId xmlns:a16="http://schemas.microsoft.com/office/drawing/2014/main" id="{340436B8-9700-4495-8F4D-54EF7D44A9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8" name="Text Box 80">
          <a:extLst>
            <a:ext uri="{FF2B5EF4-FFF2-40B4-BE49-F238E27FC236}">
              <a16:creationId xmlns:a16="http://schemas.microsoft.com/office/drawing/2014/main" id="{E06EFB28-BE96-446C-9DB5-C9AF884E83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39" name="Text Box 81">
          <a:extLst>
            <a:ext uri="{FF2B5EF4-FFF2-40B4-BE49-F238E27FC236}">
              <a16:creationId xmlns:a16="http://schemas.microsoft.com/office/drawing/2014/main" id="{D071D524-7558-4E84-954F-5D5BA0DDE09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0" name="Text Box 82">
          <a:extLst>
            <a:ext uri="{FF2B5EF4-FFF2-40B4-BE49-F238E27FC236}">
              <a16:creationId xmlns:a16="http://schemas.microsoft.com/office/drawing/2014/main" id="{2BFF4532-A0C2-4C9D-BF6E-883F446511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1" name="Text Box 83">
          <a:extLst>
            <a:ext uri="{FF2B5EF4-FFF2-40B4-BE49-F238E27FC236}">
              <a16:creationId xmlns:a16="http://schemas.microsoft.com/office/drawing/2014/main" id="{6CE7C2FC-67E1-465F-89B1-389392ADD8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2" name="Text Box 84">
          <a:extLst>
            <a:ext uri="{FF2B5EF4-FFF2-40B4-BE49-F238E27FC236}">
              <a16:creationId xmlns:a16="http://schemas.microsoft.com/office/drawing/2014/main" id="{D89FDD78-1238-4DEA-A9AA-8C7CD6C7AA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3" name="Text Box 85">
          <a:extLst>
            <a:ext uri="{FF2B5EF4-FFF2-40B4-BE49-F238E27FC236}">
              <a16:creationId xmlns:a16="http://schemas.microsoft.com/office/drawing/2014/main" id="{5902149A-238A-4D0D-A3DC-2F360E0411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4" name="Text Box 86">
          <a:extLst>
            <a:ext uri="{FF2B5EF4-FFF2-40B4-BE49-F238E27FC236}">
              <a16:creationId xmlns:a16="http://schemas.microsoft.com/office/drawing/2014/main" id="{86FE5A91-BB5B-4405-A38C-C3356B1F8F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5" name="Text Box 87">
          <a:extLst>
            <a:ext uri="{FF2B5EF4-FFF2-40B4-BE49-F238E27FC236}">
              <a16:creationId xmlns:a16="http://schemas.microsoft.com/office/drawing/2014/main" id="{9F729CD8-8661-459A-B26D-1EDE8B4072C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6" name="Text Box 88">
          <a:extLst>
            <a:ext uri="{FF2B5EF4-FFF2-40B4-BE49-F238E27FC236}">
              <a16:creationId xmlns:a16="http://schemas.microsoft.com/office/drawing/2014/main" id="{F94DE7AF-27BB-4D14-A706-4F9F763F41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7" name="Text Box 89">
          <a:extLst>
            <a:ext uri="{FF2B5EF4-FFF2-40B4-BE49-F238E27FC236}">
              <a16:creationId xmlns:a16="http://schemas.microsoft.com/office/drawing/2014/main" id="{31B09D4F-A8D6-492A-964E-3F36B4EA77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8" name="Text Box 90">
          <a:extLst>
            <a:ext uri="{FF2B5EF4-FFF2-40B4-BE49-F238E27FC236}">
              <a16:creationId xmlns:a16="http://schemas.microsoft.com/office/drawing/2014/main" id="{39C24AB4-9334-48DF-A46D-4C54F3C4AB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49" name="Text Box 91">
          <a:extLst>
            <a:ext uri="{FF2B5EF4-FFF2-40B4-BE49-F238E27FC236}">
              <a16:creationId xmlns:a16="http://schemas.microsoft.com/office/drawing/2014/main" id="{602D25C5-E0F2-4DFE-A776-6888A4BBE2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0" name="Text Box 92">
          <a:extLst>
            <a:ext uri="{FF2B5EF4-FFF2-40B4-BE49-F238E27FC236}">
              <a16:creationId xmlns:a16="http://schemas.microsoft.com/office/drawing/2014/main" id="{F79A4EAA-4555-4D95-AE8B-DA4DE3C3EE7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1" name="Text Box 58">
          <a:extLst>
            <a:ext uri="{FF2B5EF4-FFF2-40B4-BE49-F238E27FC236}">
              <a16:creationId xmlns:a16="http://schemas.microsoft.com/office/drawing/2014/main" id="{C88D5D65-AE00-4B13-8A30-E61384C808C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2" name="Text Box 59">
          <a:extLst>
            <a:ext uri="{FF2B5EF4-FFF2-40B4-BE49-F238E27FC236}">
              <a16:creationId xmlns:a16="http://schemas.microsoft.com/office/drawing/2014/main" id="{12BB4E55-4A89-4A52-9CA2-CCB295F352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3" name="Text Box 26">
          <a:extLst>
            <a:ext uri="{FF2B5EF4-FFF2-40B4-BE49-F238E27FC236}">
              <a16:creationId xmlns:a16="http://schemas.microsoft.com/office/drawing/2014/main" id="{F850A119-C572-40C3-83ED-12631A6F8FC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4" name="Text Box 27">
          <a:extLst>
            <a:ext uri="{FF2B5EF4-FFF2-40B4-BE49-F238E27FC236}">
              <a16:creationId xmlns:a16="http://schemas.microsoft.com/office/drawing/2014/main" id="{CF72BA8A-9EE5-4303-B9C7-8DFB7FCB43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5" name="Text Box 28">
          <a:extLst>
            <a:ext uri="{FF2B5EF4-FFF2-40B4-BE49-F238E27FC236}">
              <a16:creationId xmlns:a16="http://schemas.microsoft.com/office/drawing/2014/main" id="{B8CCFA59-893C-4DE0-9324-8AB3D69FB7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6" name="Text Box 29">
          <a:extLst>
            <a:ext uri="{FF2B5EF4-FFF2-40B4-BE49-F238E27FC236}">
              <a16:creationId xmlns:a16="http://schemas.microsoft.com/office/drawing/2014/main" id="{9551AC65-E5AC-4B4C-BBCC-AC031880BC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7" name="Text Box 30">
          <a:extLst>
            <a:ext uri="{FF2B5EF4-FFF2-40B4-BE49-F238E27FC236}">
              <a16:creationId xmlns:a16="http://schemas.microsoft.com/office/drawing/2014/main" id="{B8A685C2-8ACA-49F6-AA85-82BD090D600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8" name="Text Box 31">
          <a:extLst>
            <a:ext uri="{FF2B5EF4-FFF2-40B4-BE49-F238E27FC236}">
              <a16:creationId xmlns:a16="http://schemas.microsoft.com/office/drawing/2014/main" id="{8964A56A-E2BF-499C-9E6C-6B3FF5A053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59" name="Text Box 32">
          <a:extLst>
            <a:ext uri="{FF2B5EF4-FFF2-40B4-BE49-F238E27FC236}">
              <a16:creationId xmlns:a16="http://schemas.microsoft.com/office/drawing/2014/main" id="{1E2083BE-8B5A-43CB-B21E-F09BEFF54A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0" name="Text Box 33">
          <a:extLst>
            <a:ext uri="{FF2B5EF4-FFF2-40B4-BE49-F238E27FC236}">
              <a16:creationId xmlns:a16="http://schemas.microsoft.com/office/drawing/2014/main" id="{AD7CDAC8-BA7D-414E-9AFC-2F763AF683F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1" name="Text Box 34">
          <a:extLst>
            <a:ext uri="{FF2B5EF4-FFF2-40B4-BE49-F238E27FC236}">
              <a16:creationId xmlns:a16="http://schemas.microsoft.com/office/drawing/2014/main" id="{B49B3D98-DE05-4F14-9F9F-FC85F8086E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2" name="Text Box 35">
          <a:extLst>
            <a:ext uri="{FF2B5EF4-FFF2-40B4-BE49-F238E27FC236}">
              <a16:creationId xmlns:a16="http://schemas.microsoft.com/office/drawing/2014/main" id="{06369623-6454-4B13-A706-56898F7D38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3" name="Text Box 36">
          <a:extLst>
            <a:ext uri="{FF2B5EF4-FFF2-40B4-BE49-F238E27FC236}">
              <a16:creationId xmlns:a16="http://schemas.microsoft.com/office/drawing/2014/main" id="{2EA53A98-1499-4E74-AC71-3585C9C5738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4" name="Text Box 37">
          <a:extLst>
            <a:ext uri="{FF2B5EF4-FFF2-40B4-BE49-F238E27FC236}">
              <a16:creationId xmlns:a16="http://schemas.microsoft.com/office/drawing/2014/main" id="{341DD49B-13E5-4364-A5BD-8E9B2CC702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5" name="Text Box 38">
          <a:extLst>
            <a:ext uri="{FF2B5EF4-FFF2-40B4-BE49-F238E27FC236}">
              <a16:creationId xmlns:a16="http://schemas.microsoft.com/office/drawing/2014/main" id="{77E1AA04-6184-400C-AA9D-36C99AA94B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6" name="Text Box 39">
          <a:extLst>
            <a:ext uri="{FF2B5EF4-FFF2-40B4-BE49-F238E27FC236}">
              <a16:creationId xmlns:a16="http://schemas.microsoft.com/office/drawing/2014/main" id="{483F6B79-A53A-4827-88BD-33835B9B2C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7" name="Text Box 40">
          <a:extLst>
            <a:ext uri="{FF2B5EF4-FFF2-40B4-BE49-F238E27FC236}">
              <a16:creationId xmlns:a16="http://schemas.microsoft.com/office/drawing/2014/main" id="{F877D8E8-9514-48AC-8930-AD0F7809F1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8" name="Text Box 41">
          <a:extLst>
            <a:ext uri="{FF2B5EF4-FFF2-40B4-BE49-F238E27FC236}">
              <a16:creationId xmlns:a16="http://schemas.microsoft.com/office/drawing/2014/main" id="{1016269E-7DBD-4F5F-9CAC-F13BA04D6E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69" name="Text Box 42">
          <a:extLst>
            <a:ext uri="{FF2B5EF4-FFF2-40B4-BE49-F238E27FC236}">
              <a16:creationId xmlns:a16="http://schemas.microsoft.com/office/drawing/2014/main" id="{F1C7FA01-2050-4DFD-94E9-AE02765663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0" name="Text Box 43">
          <a:extLst>
            <a:ext uri="{FF2B5EF4-FFF2-40B4-BE49-F238E27FC236}">
              <a16:creationId xmlns:a16="http://schemas.microsoft.com/office/drawing/2014/main" id="{8BE1F5F2-2790-40D0-AC81-295D0DB220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1" name="Text Box 44">
          <a:extLst>
            <a:ext uri="{FF2B5EF4-FFF2-40B4-BE49-F238E27FC236}">
              <a16:creationId xmlns:a16="http://schemas.microsoft.com/office/drawing/2014/main" id="{ED97C0CA-BB36-44C7-B868-891BC0D772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2" name="Text Box 45">
          <a:extLst>
            <a:ext uri="{FF2B5EF4-FFF2-40B4-BE49-F238E27FC236}">
              <a16:creationId xmlns:a16="http://schemas.microsoft.com/office/drawing/2014/main" id="{D73B6CCB-5026-4222-95E1-77A1BBA659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3" name="Text Box 46">
          <a:extLst>
            <a:ext uri="{FF2B5EF4-FFF2-40B4-BE49-F238E27FC236}">
              <a16:creationId xmlns:a16="http://schemas.microsoft.com/office/drawing/2014/main" id="{EC4C6E47-98E8-4216-B5D3-DFEEBDD825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4" name="Text Box 47">
          <a:extLst>
            <a:ext uri="{FF2B5EF4-FFF2-40B4-BE49-F238E27FC236}">
              <a16:creationId xmlns:a16="http://schemas.microsoft.com/office/drawing/2014/main" id="{80C7EBAB-ACDC-4045-83F5-D9526FF44E6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5" name="Text Box 49">
          <a:extLst>
            <a:ext uri="{FF2B5EF4-FFF2-40B4-BE49-F238E27FC236}">
              <a16:creationId xmlns:a16="http://schemas.microsoft.com/office/drawing/2014/main" id="{19BBC849-3F79-4031-B2D3-D34A0812A4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6" name="Text Box 50">
          <a:extLst>
            <a:ext uri="{FF2B5EF4-FFF2-40B4-BE49-F238E27FC236}">
              <a16:creationId xmlns:a16="http://schemas.microsoft.com/office/drawing/2014/main" id="{909E1CF4-479E-4BE4-857F-FECE58639C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7" name="Text Box 51">
          <a:extLst>
            <a:ext uri="{FF2B5EF4-FFF2-40B4-BE49-F238E27FC236}">
              <a16:creationId xmlns:a16="http://schemas.microsoft.com/office/drawing/2014/main" id="{DC759DC1-2D2E-4332-A2C2-D41C95A5D8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8" name="Text Box 52">
          <a:extLst>
            <a:ext uri="{FF2B5EF4-FFF2-40B4-BE49-F238E27FC236}">
              <a16:creationId xmlns:a16="http://schemas.microsoft.com/office/drawing/2014/main" id="{A240FE52-E1EF-4801-9A5C-A7E1EBC03A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79" name="Text Box 53">
          <a:extLst>
            <a:ext uri="{FF2B5EF4-FFF2-40B4-BE49-F238E27FC236}">
              <a16:creationId xmlns:a16="http://schemas.microsoft.com/office/drawing/2014/main" id="{9528C8D4-ECAC-47F7-AD9C-2CD603D5D5A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0" name="Text Box 54">
          <a:extLst>
            <a:ext uri="{FF2B5EF4-FFF2-40B4-BE49-F238E27FC236}">
              <a16:creationId xmlns:a16="http://schemas.microsoft.com/office/drawing/2014/main" id="{855451A9-8AAD-4C34-B73A-00DD5D7274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1" name="Text Box 55">
          <a:extLst>
            <a:ext uri="{FF2B5EF4-FFF2-40B4-BE49-F238E27FC236}">
              <a16:creationId xmlns:a16="http://schemas.microsoft.com/office/drawing/2014/main" id="{79C709F4-D754-46C8-86E8-0B160EDEBDA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2" name="Text Box 56">
          <a:extLst>
            <a:ext uri="{FF2B5EF4-FFF2-40B4-BE49-F238E27FC236}">
              <a16:creationId xmlns:a16="http://schemas.microsoft.com/office/drawing/2014/main" id="{4D9819BE-CA9E-4DBB-9DD3-5ECBB942D0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3" name="Text Box 57">
          <a:extLst>
            <a:ext uri="{FF2B5EF4-FFF2-40B4-BE49-F238E27FC236}">
              <a16:creationId xmlns:a16="http://schemas.microsoft.com/office/drawing/2014/main" id="{C4A9148B-2CD5-44B7-803F-13CFB52668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4" name="Text Box 58">
          <a:extLst>
            <a:ext uri="{FF2B5EF4-FFF2-40B4-BE49-F238E27FC236}">
              <a16:creationId xmlns:a16="http://schemas.microsoft.com/office/drawing/2014/main" id="{BE44E824-7201-4CD1-AFF8-2B32E05F90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5" name="Text Box 59">
          <a:extLst>
            <a:ext uri="{FF2B5EF4-FFF2-40B4-BE49-F238E27FC236}">
              <a16:creationId xmlns:a16="http://schemas.microsoft.com/office/drawing/2014/main" id="{7E36F3F5-C890-40A4-AB0C-5CE3177B89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6" name="Text Box 60">
          <a:extLst>
            <a:ext uri="{FF2B5EF4-FFF2-40B4-BE49-F238E27FC236}">
              <a16:creationId xmlns:a16="http://schemas.microsoft.com/office/drawing/2014/main" id="{4686062E-72A2-49D2-AAC9-B562B70731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7" name="Text Box 61">
          <a:extLst>
            <a:ext uri="{FF2B5EF4-FFF2-40B4-BE49-F238E27FC236}">
              <a16:creationId xmlns:a16="http://schemas.microsoft.com/office/drawing/2014/main" id="{81F72C2C-D8DB-4559-AA2E-A2E65AB5EF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8" name="Text Box 62">
          <a:extLst>
            <a:ext uri="{FF2B5EF4-FFF2-40B4-BE49-F238E27FC236}">
              <a16:creationId xmlns:a16="http://schemas.microsoft.com/office/drawing/2014/main" id="{E85334EB-5853-4166-89BF-55001042FE4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89" name="Text Box 63">
          <a:extLst>
            <a:ext uri="{FF2B5EF4-FFF2-40B4-BE49-F238E27FC236}">
              <a16:creationId xmlns:a16="http://schemas.microsoft.com/office/drawing/2014/main" id="{E5A2CC10-B225-4EDD-A380-2EB96C898A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0" name="Text Box 64">
          <a:extLst>
            <a:ext uri="{FF2B5EF4-FFF2-40B4-BE49-F238E27FC236}">
              <a16:creationId xmlns:a16="http://schemas.microsoft.com/office/drawing/2014/main" id="{99FDD25A-B689-4550-BE33-96F374FE0E8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1" name="Text Box 65">
          <a:extLst>
            <a:ext uri="{FF2B5EF4-FFF2-40B4-BE49-F238E27FC236}">
              <a16:creationId xmlns:a16="http://schemas.microsoft.com/office/drawing/2014/main" id="{EDA00099-5479-4455-AE80-285099EA40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2" name="Text Box 66">
          <a:extLst>
            <a:ext uri="{FF2B5EF4-FFF2-40B4-BE49-F238E27FC236}">
              <a16:creationId xmlns:a16="http://schemas.microsoft.com/office/drawing/2014/main" id="{2969C6C2-D589-44CC-AB3F-6DE8158CAE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3" name="Text Box 67">
          <a:extLst>
            <a:ext uri="{FF2B5EF4-FFF2-40B4-BE49-F238E27FC236}">
              <a16:creationId xmlns:a16="http://schemas.microsoft.com/office/drawing/2014/main" id="{74FC595F-3D9D-456D-90B3-56DC7C73F2A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4" name="Text Box 68">
          <a:extLst>
            <a:ext uri="{FF2B5EF4-FFF2-40B4-BE49-F238E27FC236}">
              <a16:creationId xmlns:a16="http://schemas.microsoft.com/office/drawing/2014/main" id="{9667FD68-FD96-4079-A41A-5111F8ADE3C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5" name="Text Box 69">
          <a:extLst>
            <a:ext uri="{FF2B5EF4-FFF2-40B4-BE49-F238E27FC236}">
              <a16:creationId xmlns:a16="http://schemas.microsoft.com/office/drawing/2014/main" id="{A1817389-DC08-4AF1-B535-22F769BFEFA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6" name="Text Box 70">
          <a:extLst>
            <a:ext uri="{FF2B5EF4-FFF2-40B4-BE49-F238E27FC236}">
              <a16:creationId xmlns:a16="http://schemas.microsoft.com/office/drawing/2014/main" id="{E79567FC-DB01-49B8-AB6D-6A3D088DC1A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7" name="Text Box 71">
          <a:extLst>
            <a:ext uri="{FF2B5EF4-FFF2-40B4-BE49-F238E27FC236}">
              <a16:creationId xmlns:a16="http://schemas.microsoft.com/office/drawing/2014/main" id="{9D57F469-2529-44CA-B3A8-2916EB15E4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8" name="Text Box 72">
          <a:extLst>
            <a:ext uri="{FF2B5EF4-FFF2-40B4-BE49-F238E27FC236}">
              <a16:creationId xmlns:a16="http://schemas.microsoft.com/office/drawing/2014/main" id="{B6B0D107-51C3-4223-90CC-ED13270090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799" name="Text Box 73">
          <a:extLst>
            <a:ext uri="{FF2B5EF4-FFF2-40B4-BE49-F238E27FC236}">
              <a16:creationId xmlns:a16="http://schemas.microsoft.com/office/drawing/2014/main" id="{F39F0899-35FC-4694-B5CD-BCD9CFF197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0" name="Text Box 74">
          <a:extLst>
            <a:ext uri="{FF2B5EF4-FFF2-40B4-BE49-F238E27FC236}">
              <a16:creationId xmlns:a16="http://schemas.microsoft.com/office/drawing/2014/main" id="{99790E4F-82A2-4D84-94FC-61CE208B67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1" name="Text Box 75">
          <a:extLst>
            <a:ext uri="{FF2B5EF4-FFF2-40B4-BE49-F238E27FC236}">
              <a16:creationId xmlns:a16="http://schemas.microsoft.com/office/drawing/2014/main" id="{444F4C09-BCF3-4E6D-8FE4-CBD52FED27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2" name="Text Box 76">
          <a:extLst>
            <a:ext uri="{FF2B5EF4-FFF2-40B4-BE49-F238E27FC236}">
              <a16:creationId xmlns:a16="http://schemas.microsoft.com/office/drawing/2014/main" id="{01B19CFC-BBB0-4906-A7C3-1353E38A9B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3" name="Text Box 77">
          <a:extLst>
            <a:ext uri="{FF2B5EF4-FFF2-40B4-BE49-F238E27FC236}">
              <a16:creationId xmlns:a16="http://schemas.microsoft.com/office/drawing/2014/main" id="{A50E5110-2BF0-4A5D-8102-834FAAC21A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4" name="Text Box 78">
          <a:extLst>
            <a:ext uri="{FF2B5EF4-FFF2-40B4-BE49-F238E27FC236}">
              <a16:creationId xmlns:a16="http://schemas.microsoft.com/office/drawing/2014/main" id="{6CB792FD-52AC-4FA6-988F-8FB6061119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5" name="Text Box 79">
          <a:extLst>
            <a:ext uri="{FF2B5EF4-FFF2-40B4-BE49-F238E27FC236}">
              <a16:creationId xmlns:a16="http://schemas.microsoft.com/office/drawing/2014/main" id="{513C4087-3824-4C7F-AC99-A1CE7E0E5B4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6" name="Text Box 80">
          <a:extLst>
            <a:ext uri="{FF2B5EF4-FFF2-40B4-BE49-F238E27FC236}">
              <a16:creationId xmlns:a16="http://schemas.microsoft.com/office/drawing/2014/main" id="{64058160-00C5-47D6-807D-51E854BE29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7" name="Text Box 81">
          <a:extLst>
            <a:ext uri="{FF2B5EF4-FFF2-40B4-BE49-F238E27FC236}">
              <a16:creationId xmlns:a16="http://schemas.microsoft.com/office/drawing/2014/main" id="{6C96260E-0C8B-40F9-9F57-2A9A5749CE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8" name="Text Box 82">
          <a:extLst>
            <a:ext uri="{FF2B5EF4-FFF2-40B4-BE49-F238E27FC236}">
              <a16:creationId xmlns:a16="http://schemas.microsoft.com/office/drawing/2014/main" id="{3436197D-EB02-4937-81AB-CE6982A96A3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09" name="Text Box 83">
          <a:extLst>
            <a:ext uri="{FF2B5EF4-FFF2-40B4-BE49-F238E27FC236}">
              <a16:creationId xmlns:a16="http://schemas.microsoft.com/office/drawing/2014/main" id="{DE8C2351-82F0-4438-9045-E04309304A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0" name="Text Box 84">
          <a:extLst>
            <a:ext uri="{FF2B5EF4-FFF2-40B4-BE49-F238E27FC236}">
              <a16:creationId xmlns:a16="http://schemas.microsoft.com/office/drawing/2014/main" id="{280CEFDF-E546-4E6E-9DDD-129AE644069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1" name="Text Box 85">
          <a:extLst>
            <a:ext uri="{FF2B5EF4-FFF2-40B4-BE49-F238E27FC236}">
              <a16:creationId xmlns:a16="http://schemas.microsoft.com/office/drawing/2014/main" id="{23504306-BA23-406C-9F07-636C113645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2" name="Text Box 86">
          <a:extLst>
            <a:ext uri="{FF2B5EF4-FFF2-40B4-BE49-F238E27FC236}">
              <a16:creationId xmlns:a16="http://schemas.microsoft.com/office/drawing/2014/main" id="{F0D36FEA-589B-4CA3-BA25-1E31B1CA21C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3" name="Text Box 87">
          <a:extLst>
            <a:ext uri="{FF2B5EF4-FFF2-40B4-BE49-F238E27FC236}">
              <a16:creationId xmlns:a16="http://schemas.microsoft.com/office/drawing/2014/main" id="{D0C242AE-5543-420D-9D64-D6CEA8A669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4" name="Text Box 88">
          <a:extLst>
            <a:ext uri="{FF2B5EF4-FFF2-40B4-BE49-F238E27FC236}">
              <a16:creationId xmlns:a16="http://schemas.microsoft.com/office/drawing/2014/main" id="{A538537F-14A0-47A5-B555-FC9B02ECB8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5" name="Text Box 89">
          <a:extLst>
            <a:ext uri="{FF2B5EF4-FFF2-40B4-BE49-F238E27FC236}">
              <a16:creationId xmlns:a16="http://schemas.microsoft.com/office/drawing/2014/main" id="{DCC1622F-47D6-4268-8B5E-110DE475D3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6" name="Text Box 90">
          <a:extLst>
            <a:ext uri="{FF2B5EF4-FFF2-40B4-BE49-F238E27FC236}">
              <a16:creationId xmlns:a16="http://schemas.microsoft.com/office/drawing/2014/main" id="{D21A37D9-7535-4CF1-898B-C9BACE4B5C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7" name="Text Box 91">
          <a:extLst>
            <a:ext uri="{FF2B5EF4-FFF2-40B4-BE49-F238E27FC236}">
              <a16:creationId xmlns:a16="http://schemas.microsoft.com/office/drawing/2014/main" id="{2F973CD9-12F0-4BDA-9F2E-8C06F94D1E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8" name="Text Box 92">
          <a:extLst>
            <a:ext uri="{FF2B5EF4-FFF2-40B4-BE49-F238E27FC236}">
              <a16:creationId xmlns:a16="http://schemas.microsoft.com/office/drawing/2014/main" id="{F77FFDCB-6099-42DF-8054-F73A717E75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19" name="Text Box 26">
          <a:extLst>
            <a:ext uri="{FF2B5EF4-FFF2-40B4-BE49-F238E27FC236}">
              <a16:creationId xmlns:a16="http://schemas.microsoft.com/office/drawing/2014/main" id="{9EC2F32E-8C00-4A70-A448-040690F3A5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0" name="Text Box 27">
          <a:extLst>
            <a:ext uri="{FF2B5EF4-FFF2-40B4-BE49-F238E27FC236}">
              <a16:creationId xmlns:a16="http://schemas.microsoft.com/office/drawing/2014/main" id="{51343BB6-2BB3-425B-8829-DBE4A26FCB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1" name="Text Box 28">
          <a:extLst>
            <a:ext uri="{FF2B5EF4-FFF2-40B4-BE49-F238E27FC236}">
              <a16:creationId xmlns:a16="http://schemas.microsoft.com/office/drawing/2014/main" id="{070946EF-9487-4ED8-AF89-377144B820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2" name="Text Box 29">
          <a:extLst>
            <a:ext uri="{FF2B5EF4-FFF2-40B4-BE49-F238E27FC236}">
              <a16:creationId xmlns:a16="http://schemas.microsoft.com/office/drawing/2014/main" id="{34F339C9-4B80-4C26-AC5A-281407C871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3" name="Text Box 30">
          <a:extLst>
            <a:ext uri="{FF2B5EF4-FFF2-40B4-BE49-F238E27FC236}">
              <a16:creationId xmlns:a16="http://schemas.microsoft.com/office/drawing/2014/main" id="{DD54F75B-A433-4096-BBCF-C5D81C2046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4" name="Text Box 31">
          <a:extLst>
            <a:ext uri="{FF2B5EF4-FFF2-40B4-BE49-F238E27FC236}">
              <a16:creationId xmlns:a16="http://schemas.microsoft.com/office/drawing/2014/main" id="{3DD06E9F-87EF-4CAF-BC9E-5F945E3F72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5" name="Text Box 32">
          <a:extLst>
            <a:ext uri="{FF2B5EF4-FFF2-40B4-BE49-F238E27FC236}">
              <a16:creationId xmlns:a16="http://schemas.microsoft.com/office/drawing/2014/main" id="{0ED29508-7BA5-474F-8DCA-837E238307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6" name="Text Box 33">
          <a:extLst>
            <a:ext uri="{FF2B5EF4-FFF2-40B4-BE49-F238E27FC236}">
              <a16:creationId xmlns:a16="http://schemas.microsoft.com/office/drawing/2014/main" id="{9167C694-BB12-489E-9920-C87062854B3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7" name="Text Box 34">
          <a:extLst>
            <a:ext uri="{FF2B5EF4-FFF2-40B4-BE49-F238E27FC236}">
              <a16:creationId xmlns:a16="http://schemas.microsoft.com/office/drawing/2014/main" id="{7BCB2CFC-B9A4-4A49-822C-5A060AD63E5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8" name="Text Box 35">
          <a:extLst>
            <a:ext uri="{FF2B5EF4-FFF2-40B4-BE49-F238E27FC236}">
              <a16:creationId xmlns:a16="http://schemas.microsoft.com/office/drawing/2014/main" id="{37FEA31E-4F5E-4F26-9DA2-7F50D72D12A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29" name="Text Box 36">
          <a:extLst>
            <a:ext uri="{FF2B5EF4-FFF2-40B4-BE49-F238E27FC236}">
              <a16:creationId xmlns:a16="http://schemas.microsoft.com/office/drawing/2014/main" id="{0C239D82-B35D-4651-8967-24ACFE094D8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0" name="Text Box 37">
          <a:extLst>
            <a:ext uri="{FF2B5EF4-FFF2-40B4-BE49-F238E27FC236}">
              <a16:creationId xmlns:a16="http://schemas.microsoft.com/office/drawing/2014/main" id="{686BBB60-8E04-4518-9F04-86BE005FE5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1" name="Text Box 38">
          <a:extLst>
            <a:ext uri="{FF2B5EF4-FFF2-40B4-BE49-F238E27FC236}">
              <a16:creationId xmlns:a16="http://schemas.microsoft.com/office/drawing/2014/main" id="{D4F2A33E-ED29-4827-AB6C-E471DD5E94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2" name="Text Box 39">
          <a:extLst>
            <a:ext uri="{FF2B5EF4-FFF2-40B4-BE49-F238E27FC236}">
              <a16:creationId xmlns:a16="http://schemas.microsoft.com/office/drawing/2014/main" id="{021AA3EF-25E3-4E4F-8B1F-19EB83647A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3" name="Text Box 40">
          <a:extLst>
            <a:ext uri="{FF2B5EF4-FFF2-40B4-BE49-F238E27FC236}">
              <a16:creationId xmlns:a16="http://schemas.microsoft.com/office/drawing/2014/main" id="{13B8BB10-A5FC-4B07-8A35-78FEDD2FCC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4" name="Text Box 41">
          <a:extLst>
            <a:ext uri="{FF2B5EF4-FFF2-40B4-BE49-F238E27FC236}">
              <a16:creationId xmlns:a16="http://schemas.microsoft.com/office/drawing/2014/main" id="{572806AB-6F38-4268-8737-CD6547DD33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5" name="Text Box 42">
          <a:extLst>
            <a:ext uri="{FF2B5EF4-FFF2-40B4-BE49-F238E27FC236}">
              <a16:creationId xmlns:a16="http://schemas.microsoft.com/office/drawing/2014/main" id="{A2B215F1-C1F3-4F69-829C-DFDF0E65C7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6" name="Text Box 43">
          <a:extLst>
            <a:ext uri="{FF2B5EF4-FFF2-40B4-BE49-F238E27FC236}">
              <a16:creationId xmlns:a16="http://schemas.microsoft.com/office/drawing/2014/main" id="{C2D35E3B-8672-4275-8490-E756E6801A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7" name="Text Box 44">
          <a:extLst>
            <a:ext uri="{FF2B5EF4-FFF2-40B4-BE49-F238E27FC236}">
              <a16:creationId xmlns:a16="http://schemas.microsoft.com/office/drawing/2014/main" id="{6A5CBE32-17C1-4439-A6F8-2C5DA089430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8" name="Text Box 45">
          <a:extLst>
            <a:ext uri="{FF2B5EF4-FFF2-40B4-BE49-F238E27FC236}">
              <a16:creationId xmlns:a16="http://schemas.microsoft.com/office/drawing/2014/main" id="{7A6E8A0A-FC99-4CFC-895C-83840B01B59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39" name="Text Box 46">
          <a:extLst>
            <a:ext uri="{FF2B5EF4-FFF2-40B4-BE49-F238E27FC236}">
              <a16:creationId xmlns:a16="http://schemas.microsoft.com/office/drawing/2014/main" id="{DFC192E3-01D1-450F-B0D1-36301416F04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0" name="Text Box 47">
          <a:extLst>
            <a:ext uri="{FF2B5EF4-FFF2-40B4-BE49-F238E27FC236}">
              <a16:creationId xmlns:a16="http://schemas.microsoft.com/office/drawing/2014/main" id="{4CE57E22-D42D-4FA8-B69B-E0FE10BCC2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1" name="Text Box 49">
          <a:extLst>
            <a:ext uri="{FF2B5EF4-FFF2-40B4-BE49-F238E27FC236}">
              <a16:creationId xmlns:a16="http://schemas.microsoft.com/office/drawing/2014/main" id="{5665827F-4450-4071-8AFC-6D9C8FEBF9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2" name="Text Box 50">
          <a:extLst>
            <a:ext uri="{FF2B5EF4-FFF2-40B4-BE49-F238E27FC236}">
              <a16:creationId xmlns:a16="http://schemas.microsoft.com/office/drawing/2014/main" id="{F8D76359-28D2-443C-A7A9-11D9B6F86D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3" name="Text Box 51">
          <a:extLst>
            <a:ext uri="{FF2B5EF4-FFF2-40B4-BE49-F238E27FC236}">
              <a16:creationId xmlns:a16="http://schemas.microsoft.com/office/drawing/2014/main" id="{2CC9CFA7-F0D9-44F0-9A51-8CEAD09E91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4" name="Text Box 52">
          <a:extLst>
            <a:ext uri="{FF2B5EF4-FFF2-40B4-BE49-F238E27FC236}">
              <a16:creationId xmlns:a16="http://schemas.microsoft.com/office/drawing/2014/main" id="{0EBF2F5D-99CE-42D6-A465-A44E2E04D23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5" name="Text Box 53">
          <a:extLst>
            <a:ext uri="{FF2B5EF4-FFF2-40B4-BE49-F238E27FC236}">
              <a16:creationId xmlns:a16="http://schemas.microsoft.com/office/drawing/2014/main" id="{6A207947-08D9-48DB-BDC1-5C79B6B386D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6" name="Text Box 54">
          <a:extLst>
            <a:ext uri="{FF2B5EF4-FFF2-40B4-BE49-F238E27FC236}">
              <a16:creationId xmlns:a16="http://schemas.microsoft.com/office/drawing/2014/main" id="{AF44A1E3-E8DC-4CE1-98FE-7A088A1AEE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7" name="Text Box 55">
          <a:extLst>
            <a:ext uri="{FF2B5EF4-FFF2-40B4-BE49-F238E27FC236}">
              <a16:creationId xmlns:a16="http://schemas.microsoft.com/office/drawing/2014/main" id="{AD4C0B6F-75C4-4B3B-8135-2C120F7434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8" name="Text Box 56">
          <a:extLst>
            <a:ext uri="{FF2B5EF4-FFF2-40B4-BE49-F238E27FC236}">
              <a16:creationId xmlns:a16="http://schemas.microsoft.com/office/drawing/2014/main" id="{7080768F-4FFD-435C-9D32-288726905F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49" name="Text Box 57">
          <a:extLst>
            <a:ext uri="{FF2B5EF4-FFF2-40B4-BE49-F238E27FC236}">
              <a16:creationId xmlns:a16="http://schemas.microsoft.com/office/drawing/2014/main" id="{A2B6B749-26DA-49E9-B5FA-E55B221C0C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0" name="Text Box 58">
          <a:extLst>
            <a:ext uri="{FF2B5EF4-FFF2-40B4-BE49-F238E27FC236}">
              <a16:creationId xmlns:a16="http://schemas.microsoft.com/office/drawing/2014/main" id="{3089638E-6EAA-4E8E-9C7D-78A9ADF892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1" name="Text Box 59">
          <a:extLst>
            <a:ext uri="{FF2B5EF4-FFF2-40B4-BE49-F238E27FC236}">
              <a16:creationId xmlns:a16="http://schemas.microsoft.com/office/drawing/2014/main" id="{68DCB539-FB93-4AC3-8A95-F67E98F0FF8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2" name="Text Box 60">
          <a:extLst>
            <a:ext uri="{FF2B5EF4-FFF2-40B4-BE49-F238E27FC236}">
              <a16:creationId xmlns:a16="http://schemas.microsoft.com/office/drawing/2014/main" id="{B8BDBDAB-DC0E-49A3-AF3F-80B7C1BA90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3" name="Text Box 61">
          <a:extLst>
            <a:ext uri="{FF2B5EF4-FFF2-40B4-BE49-F238E27FC236}">
              <a16:creationId xmlns:a16="http://schemas.microsoft.com/office/drawing/2014/main" id="{D26C8E2D-A786-4762-8B17-E20E1BCD17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4" name="Text Box 62">
          <a:extLst>
            <a:ext uri="{FF2B5EF4-FFF2-40B4-BE49-F238E27FC236}">
              <a16:creationId xmlns:a16="http://schemas.microsoft.com/office/drawing/2014/main" id="{DCB40E86-E990-4C5D-BB3F-71A28B9E58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5" name="Text Box 63">
          <a:extLst>
            <a:ext uri="{FF2B5EF4-FFF2-40B4-BE49-F238E27FC236}">
              <a16:creationId xmlns:a16="http://schemas.microsoft.com/office/drawing/2014/main" id="{8172335C-D508-4FD6-9AB9-24743B7AB4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6" name="Text Box 64">
          <a:extLst>
            <a:ext uri="{FF2B5EF4-FFF2-40B4-BE49-F238E27FC236}">
              <a16:creationId xmlns:a16="http://schemas.microsoft.com/office/drawing/2014/main" id="{0AF03273-2C37-4ADB-9927-86852C84C7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7" name="Text Box 65">
          <a:extLst>
            <a:ext uri="{FF2B5EF4-FFF2-40B4-BE49-F238E27FC236}">
              <a16:creationId xmlns:a16="http://schemas.microsoft.com/office/drawing/2014/main" id="{6291E08B-1DE4-4499-BA45-715D6C5B42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8" name="Text Box 66">
          <a:extLst>
            <a:ext uri="{FF2B5EF4-FFF2-40B4-BE49-F238E27FC236}">
              <a16:creationId xmlns:a16="http://schemas.microsoft.com/office/drawing/2014/main" id="{583B83E3-0C1D-45C7-8F45-E3C7AFA3C6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59" name="Text Box 67">
          <a:extLst>
            <a:ext uri="{FF2B5EF4-FFF2-40B4-BE49-F238E27FC236}">
              <a16:creationId xmlns:a16="http://schemas.microsoft.com/office/drawing/2014/main" id="{AB6C0912-3185-4F23-80AD-9237D2BC20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0" name="Text Box 68">
          <a:extLst>
            <a:ext uri="{FF2B5EF4-FFF2-40B4-BE49-F238E27FC236}">
              <a16:creationId xmlns:a16="http://schemas.microsoft.com/office/drawing/2014/main" id="{3F77096F-8E5A-4CF7-A004-B209E3176A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1" name="Text Box 69">
          <a:extLst>
            <a:ext uri="{FF2B5EF4-FFF2-40B4-BE49-F238E27FC236}">
              <a16:creationId xmlns:a16="http://schemas.microsoft.com/office/drawing/2014/main" id="{402862E6-C0BE-4855-9EC1-F3EAA00D0E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2" name="Text Box 70">
          <a:extLst>
            <a:ext uri="{FF2B5EF4-FFF2-40B4-BE49-F238E27FC236}">
              <a16:creationId xmlns:a16="http://schemas.microsoft.com/office/drawing/2014/main" id="{751FBCA0-AFF3-4A44-8A5D-FF724F3FA7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3" name="Text Box 71">
          <a:extLst>
            <a:ext uri="{FF2B5EF4-FFF2-40B4-BE49-F238E27FC236}">
              <a16:creationId xmlns:a16="http://schemas.microsoft.com/office/drawing/2014/main" id="{6FFF8AE8-2C3F-4986-A3F6-8E8E6BB6F3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4" name="Text Box 72">
          <a:extLst>
            <a:ext uri="{FF2B5EF4-FFF2-40B4-BE49-F238E27FC236}">
              <a16:creationId xmlns:a16="http://schemas.microsoft.com/office/drawing/2014/main" id="{B0B53CB8-A3EB-47FE-B927-BAAD279C9F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5" name="Text Box 73">
          <a:extLst>
            <a:ext uri="{FF2B5EF4-FFF2-40B4-BE49-F238E27FC236}">
              <a16:creationId xmlns:a16="http://schemas.microsoft.com/office/drawing/2014/main" id="{B64A20A2-C937-4AFB-A6DA-D4D65E4D4F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6" name="Text Box 74">
          <a:extLst>
            <a:ext uri="{FF2B5EF4-FFF2-40B4-BE49-F238E27FC236}">
              <a16:creationId xmlns:a16="http://schemas.microsoft.com/office/drawing/2014/main" id="{6902548E-C5E2-44E8-A348-DF02DE8D5B2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7" name="Text Box 75">
          <a:extLst>
            <a:ext uri="{FF2B5EF4-FFF2-40B4-BE49-F238E27FC236}">
              <a16:creationId xmlns:a16="http://schemas.microsoft.com/office/drawing/2014/main" id="{EDEC9C41-1E9A-4ACB-B656-89676FBDC7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8" name="Text Box 76">
          <a:extLst>
            <a:ext uri="{FF2B5EF4-FFF2-40B4-BE49-F238E27FC236}">
              <a16:creationId xmlns:a16="http://schemas.microsoft.com/office/drawing/2014/main" id="{28D72DED-DFED-4D71-88F9-32302C41C9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69" name="Text Box 77">
          <a:extLst>
            <a:ext uri="{FF2B5EF4-FFF2-40B4-BE49-F238E27FC236}">
              <a16:creationId xmlns:a16="http://schemas.microsoft.com/office/drawing/2014/main" id="{99FC2097-7970-40BE-A6CA-E2FC88B90A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0" name="Text Box 78">
          <a:extLst>
            <a:ext uri="{FF2B5EF4-FFF2-40B4-BE49-F238E27FC236}">
              <a16:creationId xmlns:a16="http://schemas.microsoft.com/office/drawing/2014/main" id="{35782A9E-D936-4EBF-B581-923E6B6335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1" name="Text Box 79">
          <a:extLst>
            <a:ext uri="{FF2B5EF4-FFF2-40B4-BE49-F238E27FC236}">
              <a16:creationId xmlns:a16="http://schemas.microsoft.com/office/drawing/2014/main" id="{5984861D-6F53-4051-B081-E9AA5BF834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2" name="Text Box 80">
          <a:extLst>
            <a:ext uri="{FF2B5EF4-FFF2-40B4-BE49-F238E27FC236}">
              <a16:creationId xmlns:a16="http://schemas.microsoft.com/office/drawing/2014/main" id="{7296CB97-A62B-44D6-80C2-ACDB4DF3C79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3" name="Text Box 81">
          <a:extLst>
            <a:ext uri="{FF2B5EF4-FFF2-40B4-BE49-F238E27FC236}">
              <a16:creationId xmlns:a16="http://schemas.microsoft.com/office/drawing/2014/main" id="{70C78A0B-0E2D-4E0E-B44E-6D50D0B709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4" name="Text Box 82">
          <a:extLst>
            <a:ext uri="{FF2B5EF4-FFF2-40B4-BE49-F238E27FC236}">
              <a16:creationId xmlns:a16="http://schemas.microsoft.com/office/drawing/2014/main" id="{E0BD11DA-8EEF-4117-91A2-11D6F62706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5" name="Text Box 83">
          <a:extLst>
            <a:ext uri="{FF2B5EF4-FFF2-40B4-BE49-F238E27FC236}">
              <a16:creationId xmlns:a16="http://schemas.microsoft.com/office/drawing/2014/main" id="{D101FDCD-DB8D-4F61-9C19-6F84CA4C9F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6" name="Text Box 84">
          <a:extLst>
            <a:ext uri="{FF2B5EF4-FFF2-40B4-BE49-F238E27FC236}">
              <a16:creationId xmlns:a16="http://schemas.microsoft.com/office/drawing/2014/main" id="{AE016095-A3CF-40CA-BB35-A015F38C8E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7" name="Text Box 85">
          <a:extLst>
            <a:ext uri="{FF2B5EF4-FFF2-40B4-BE49-F238E27FC236}">
              <a16:creationId xmlns:a16="http://schemas.microsoft.com/office/drawing/2014/main" id="{5A35C099-868B-4B51-BAC2-5D2C14C54F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8" name="Text Box 86">
          <a:extLst>
            <a:ext uri="{FF2B5EF4-FFF2-40B4-BE49-F238E27FC236}">
              <a16:creationId xmlns:a16="http://schemas.microsoft.com/office/drawing/2014/main" id="{5CCBE56E-905A-4EA5-BB5D-0340E74638D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79" name="Text Box 87">
          <a:extLst>
            <a:ext uri="{FF2B5EF4-FFF2-40B4-BE49-F238E27FC236}">
              <a16:creationId xmlns:a16="http://schemas.microsoft.com/office/drawing/2014/main" id="{5F769622-7B3E-46DA-8D49-3AF946589A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0" name="Text Box 88">
          <a:extLst>
            <a:ext uri="{FF2B5EF4-FFF2-40B4-BE49-F238E27FC236}">
              <a16:creationId xmlns:a16="http://schemas.microsoft.com/office/drawing/2014/main" id="{ACFAE46C-D93F-4F22-BF1F-D7632ACEA3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1" name="Text Box 89">
          <a:extLst>
            <a:ext uri="{FF2B5EF4-FFF2-40B4-BE49-F238E27FC236}">
              <a16:creationId xmlns:a16="http://schemas.microsoft.com/office/drawing/2014/main" id="{C42FBB44-F8A3-4C8B-AE19-985ABD3E21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2" name="Text Box 90">
          <a:extLst>
            <a:ext uri="{FF2B5EF4-FFF2-40B4-BE49-F238E27FC236}">
              <a16:creationId xmlns:a16="http://schemas.microsoft.com/office/drawing/2014/main" id="{B413F5CE-008E-436F-AD06-A5AF5A0255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3" name="Text Box 91">
          <a:extLst>
            <a:ext uri="{FF2B5EF4-FFF2-40B4-BE49-F238E27FC236}">
              <a16:creationId xmlns:a16="http://schemas.microsoft.com/office/drawing/2014/main" id="{F529BC5E-4B25-453A-9F6E-A1014EDD782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4" name="Text Box 92">
          <a:extLst>
            <a:ext uri="{FF2B5EF4-FFF2-40B4-BE49-F238E27FC236}">
              <a16:creationId xmlns:a16="http://schemas.microsoft.com/office/drawing/2014/main" id="{BCCA6175-3AE5-4451-BAFA-EAC4800056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5" name="Text Box 26">
          <a:extLst>
            <a:ext uri="{FF2B5EF4-FFF2-40B4-BE49-F238E27FC236}">
              <a16:creationId xmlns:a16="http://schemas.microsoft.com/office/drawing/2014/main" id="{EAE94A99-EF89-4063-BD29-C1A3DD60BF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6" name="Text Box 27">
          <a:extLst>
            <a:ext uri="{FF2B5EF4-FFF2-40B4-BE49-F238E27FC236}">
              <a16:creationId xmlns:a16="http://schemas.microsoft.com/office/drawing/2014/main" id="{723A4B6B-39C1-4100-88A5-7E7E1B9AF7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7" name="Text Box 28">
          <a:extLst>
            <a:ext uri="{FF2B5EF4-FFF2-40B4-BE49-F238E27FC236}">
              <a16:creationId xmlns:a16="http://schemas.microsoft.com/office/drawing/2014/main" id="{7AA39BC2-3E5E-42FF-8E3C-F1948883199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8" name="Text Box 29">
          <a:extLst>
            <a:ext uri="{FF2B5EF4-FFF2-40B4-BE49-F238E27FC236}">
              <a16:creationId xmlns:a16="http://schemas.microsoft.com/office/drawing/2014/main" id="{D590B35F-483C-419D-83B9-50F8542B40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89" name="Text Box 30">
          <a:extLst>
            <a:ext uri="{FF2B5EF4-FFF2-40B4-BE49-F238E27FC236}">
              <a16:creationId xmlns:a16="http://schemas.microsoft.com/office/drawing/2014/main" id="{272DF253-5692-44F2-BA99-6A9B5031744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0" name="Text Box 31">
          <a:extLst>
            <a:ext uri="{FF2B5EF4-FFF2-40B4-BE49-F238E27FC236}">
              <a16:creationId xmlns:a16="http://schemas.microsoft.com/office/drawing/2014/main" id="{62E271D2-1B23-42C9-BB55-D8460178D84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1" name="Text Box 32">
          <a:extLst>
            <a:ext uri="{FF2B5EF4-FFF2-40B4-BE49-F238E27FC236}">
              <a16:creationId xmlns:a16="http://schemas.microsoft.com/office/drawing/2014/main" id="{B3DFA940-CF6C-4CCB-B9BF-6D0876510F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2" name="Text Box 33">
          <a:extLst>
            <a:ext uri="{FF2B5EF4-FFF2-40B4-BE49-F238E27FC236}">
              <a16:creationId xmlns:a16="http://schemas.microsoft.com/office/drawing/2014/main" id="{56828C99-7B96-475A-A224-C50CF05675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3" name="Text Box 34">
          <a:extLst>
            <a:ext uri="{FF2B5EF4-FFF2-40B4-BE49-F238E27FC236}">
              <a16:creationId xmlns:a16="http://schemas.microsoft.com/office/drawing/2014/main" id="{6D2B1D08-1FC4-46B5-9DD3-71F89F991D3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4" name="Text Box 35">
          <a:extLst>
            <a:ext uri="{FF2B5EF4-FFF2-40B4-BE49-F238E27FC236}">
              <a16:creationId xmlns:a16="http://schemas.microsoft.com/office/drawing/2014/main" id="{98BA29DF-1CD9-428D-BC20-ECEC5CA6AE4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5" name="Text Box 36">
          <a:extLst>
            <a:ext uri="{FF2B5EF4-FFF2-40B4-BE49-F238E27FC236}">
              <a16:creationId xmlns:a16="http://schemas.microsoft.com/office/drawing/2014/main" id="{AA8ECDBB-8775-4C3E-B295-2F299C5052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6" name="Text Box 37">
          <a:extLst>
            <a:ext uri="{FF2B5EF4-FFF2-40B4-BE49-F238E27FC236}">
              <a16:creationId xmlns:a16="http://schemas.microsoft.com/office/drawing/2014/main" id="{EB22C5FC-B062-475B-BE66-F0215217CD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7" name="Text Box 38">
          <a:extLst>
            <a:ext uri="{FF2B5EF4-FFF2-40B4-BE49-F238E27FC236}">
              <a16:creationId xmlns:a16="http://schemas.microsoft.com/office/drawing/2014/main" id="{D627A7F9-43C5-45DF-AFC5-4078BB04C2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8" name="Text Box 39">
          <a:extLst>
            <a:ext uri="{FF2B5EF4-FFF2-40B4-BE49-F238E27FC236}">
              <a16:creationId xmlns:a16="http://schemas.microsoft.com/office/drawing/2014/main" id="{E7F83D52-10EB-4228-861C-06FBC153C0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899" name="Text Box 40">
          <a:extLst>
            <a:ext uri="{FF2B5EF4-FFF2-40B4-BE49-F238E27FC236}">
              <a16:creationId xmlns:a16="http://schemas.microsoft.com/office/drawing/2014/main" id="{93E45F87-8BD6-4041-8670-D19670D38C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0" name="Text Box 41">
          <a:extLst>
            <a:ext uri="{FF2B5EF4-FFF2-40B4-BE49-F238E27FC236}">
              <a16:creationId xmlns:a16="http://schemas.microsoft.com/office/drawing/2014/main" id="{505FB2E2-38BD-4A29-B253-DAF31591B9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1" name="Text Box 42">
          <a:extLst>
            <a:ext uri="{FF2B5EF4-FFF2-40B4-BE49-F238E27FC236}">
              <a16:creationId xmlns:a16="http://schemas.microsoft.com/office/drawing/2014/main" id="{2FCA2702-67DF-4CEA-B028-B5F7E8CE54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2" name="Text Box 43">
          <a:extLst>
            <a:ext uri="{FF2B5EF4-FFF2-40B4-BE49-F238E27FC236}">
              <a16:creationId xmlns:a16="http://schemas.microsoft.com/office/drawing/2014/main" id="{10AE0F7E-952F-444E-8454-4F5F966240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3" name="Text Box 44">
          <a:extLst>
            <a:ext uri="{FF2B5EF4-FFF2-40B4-BE49-F238E27FC236}">
              <a16:creationId xmlns:a16="http://schemas.microsoft.com/office/drawing/2014/main" id="{B6DDF071-D2F5-489A-8AF3-4F27DDFCE8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4" name="Text Box 45">
          <a:extLst>
            <a:ext uri="{FF2B5EF4-FFF2-40B4-BE49-F238E27FC236}">
              <a16:creationId xmlns:a16="http://schemas.microsoft.com/office/drawing/2014/main" id="{05D08050-0A02-4D65-B070-960C9E2CEE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5" name="Text Box 46">
          <a:extLst>
            <a:ext uri="{FF2B5EF4-FFF2-40B4-BE49-F238E27FC236}">
              <a16:creationId xmlns:a16="http://schemas.microsoft.com/office/drawing/2014/main" id="{848A8F6F-95C7-43B3-A8E2-7377EE49AA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6" name="Text Box 47">
          <a:extLst>
            <a:ext uri="{FF2B5EF4-FFF2-40B4-BE49-F238E27FC236}">
              <a16:creationId xmlns:a16="http://schemas.microsoft.com/office/drawing/2014/main" id="{AE7759D0-E869-44D4-ABA5-E200D3709C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7" name="Text Box 49">
          <a:extLst>
            <a:ext uri="{FF2B5EF4-FFF2-40B4-BE49-F238E27FC236}">
              <a16:creationId xmlns:a16="http://schemas.microsoft.com/office/drawing/2014/main" id="{955E9393-9023-4A5A-8A14-34A3A982B4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8" name="Text Box 50">
          <a:extLst>
            <a:ext uri="{FF2B5EF4-FFF2-40B4-BE49-F238E27FC236}">
              <a16:creationId xmlns:a16="http://schemas.microsoft.com/office/drawing/2014/main" id="{D57BE29A-29A7-4AB6-9495-E52E72C3D7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09" name="Text Box 51">
          <a:extLst>
            <a:ext uri="{FF2B5EF4-FFF2-40B4-BE49-F238E27FC236}">
              <a16:creationId xmlns:a16="http://schemas.microsoft.com/office/drawing/2014/main" id="{9A87C536-757E-4163-BC7A-72795C4E976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0" name="Text Box 52">
          <a:extLst>
            <a:ext uri="{FF2B5EF4-FFF2-40B4-BE49-F238E27FC236}">
              <a16:creationId xmlns:a16="http://schemas.microsoft.com/office/drawing/2014/main" id="{9B55CC43-6C49-4BAD-93BF-BD32850A02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1" name="Text Box 53">
          <a:extLst>
            <a:ext uri="{FF2B5EF4-FFF2-40B4-BE49-F238E27FC236}">
              <a16:creationId xmlns:a16="http://schemas.microsoft.com/office/drawing/2014/main" id="{E47C0C69-7642-48AC-A089-19A7995D19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2" name="Text Box 54">
          <a:extLst>
            <a:ext uri="{FF2B5EF4-FFF2-40B4-BE49-F238E27FC236}">
              <a16:creationId xmlns:a16="http://schemas.microsoft.com/office/drawing/2014/main" id="{21665B90-7A28-49EC-9764-DB291C6319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3" name="Text Box 55">
          <a:extLst>
            <a:ext uri="{FF2B5EF4-FFF2-40B4-BE49-F238E27FC236}">
              <a16:creationId xmlns:a16="http://schemas.microsoft.com/office/drawing/2014/main" id="{72FAEA9F-678A-49B8-82A7-6C954959E8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4" name="Text Box 56">
          <a:extLst>
            <a:ext uri="{FF2B5EF4-FFF2-40B4-BE49-F238E27FC236}">
              <a16:creationId xmlns:a16="http://schemas.microsoft.com/office/drawing/2014/main" id="{33EE291D-14D7-4F82-8825-9DFB55DFC2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5" name="Text Box 57">
          <a:extLst>
            <a:ext uri="{FF2B5EF4-FFF2-40B4-BE49-F238E27FC236}">
              <a16:creationId xmlns:a16="http://schemas.microsoft.com/office/drawing/2014/main" id="{2BE04B0F-41DE-4245-8B8D-EA5101377C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6" name="Text Box 58">
          <a:extLst>
            <a:ext uri="{FF2B5EF4-FFF2-40B4-BE49-F238E27FC236}">
              <a16:creationId xmlns:a16="http://schemas.microsoft.com/office/drawing/2014/main" id="{82956A08-1126-48C1-A5FB-CACAB03492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7" name="Text Box 59">
          <a:extLst>
            <a:ext uri="{FF2B5EF4-FFF2-40B4-BE49-F238E27FC236}">
              <a16:creationId xmlns:a16="http://schemas.microsoft.com/office/drawing/2014/main" id="{44811585-A7CE-4F8D-A679-F950D9D7BF9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8" name="Text Box 60">
          <a:extLst>
            <a:ext uri="{FF2B5EF4-FFF2-40B4-BE49-F238E27FC236}">
              <a16:creationId xmlns:a16="http://schemas.microsoft.com/office/drawing/2014/main" id="{ED96FA70-00C3-4FD7-ACDE-C70CE0004FB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19" name="Text Box 61">
          <a:extLst>
            <a:ext uri="{FF2B5EF4-FFF2-40B4-BE49-F238E27FC236}">
              <a16:creationId xmlns:a16="http://schemas.microsoft.com/office/drawing/2014/main" id="{14FCA322-EDB4-4CC6-B49E-4630208B674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0" name="Text Box 62">
          <a:extLst>
            <a:ext uri="{FF2B5EF4-FFF2-40B4-BE49-F238E27FC236}">
              <a16:creationId xmlns:a16="http://schemas.microsoft.com/office/drawing/2014/main" id="{59B3FB1C-3AA0-472F-A40C-305E3C5055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1" name="Text Box 63">
          <a:extLst>
            <a:ext uri="{FF2B5EF4-FFF2-40B4-BE49-F238E27FC236}">
              <a16:creationId xmlns:a16="http://schemas.microsoft.com/office/drawing/2014/main" id="{A086CB89-0852-463E-9CA2-8EDD883546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2" name="Text Box 64">
          <a:extLst>
            <a:ext uri="{FF2B5EF4-FFF2-40B4-BE49-F238E27FC236}">
              <a16:creationId xmlns:a16="http://schemas.microsoft.com/office/drawing/2014/main" id="{4961F062-CF5D-477D-AB9F-D67C987027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3" name="Text Box 65">
          <a:extLst>
            <a:ext uri="{FF2B5EF4-FFF2-40B4-BE49-F238E27FC236}">
              <a16:creationId xmlns:a16="http://schemas.microsoft.com/office/drawing/2014/main" id="{AA439232-C891-4D91-920E-5018F7A286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4" name="Text Box 66">
          <a:extLst>
            <a:ext uri="{FF2B5EF4-FFF2-40B4-BE49-F238E27FC236}">
              <a16:creationId xmlns:a16="http://schemas.microsoft.com/office/drawing/2014/main" id="{CE05B861-8A62-4C9E-AB60-BDEF024464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5" name="Text Box 67">
          <a:extLst>
            <a:ext uri="{FF2B5EF4-FFF2-40B4-BE49-F238E27FC236}">
              <a16:creationId xmlns:a16="http://schemas.microsoft.com/office/drawing/2014/main" id="{2AD4C330-6634-439A-9E56-2E765EC28B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6" name="Text Box 68">
          <a:extLst>
            <a:ext uri="{FF2B5EF4-FFF2-40B4-BE49-F238E27FC236}">
              <a16:creationId xmlns:a16="http://schemas.microsoft.com/office/drawing/2014/main" id="{65C2D1D5-59CD-42D6-8624-B7353B5F7F1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7" name="Text Box 69">
          <a:extLst>
            <a:ext uri="{FF2B5EF4-FFF2-40B4-BE49-F238E27FC236}">
              <a16:creationId xmlns:a16="http://schemas.microsoft.com/office/drawing/2014/main" id="{738552E7-8105-43B1-B3C1-67500771FC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8" name="Text Box 70">
          <a:extLst>
            <a:ext uri="{FF2B5EF4-FFF2-40B4-BE49-F238E27FC236}">
              <a16:creationId xmlns:a16="http://schemas.microsoft.com/office/drawing/2014/main" id="{148F4728-B2B5-4FEC-A80B-54115812CE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29" name="Text Box 71">
          <a:extLst>
            <a:ext uri="{FF2B5EF4-FFF2-40B4-BE49-F238E27FC236}">
              <a16:creationId xmlns:a16="http://schemas.microsoft.com/office/drawing/2014/main" id="{4137A174-86B7-4547-AF66-E30519E877D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0" name="Text Box 72">
          <a:extLst>
            <a:ext uri="{FF2B5EF4-FFF2-40B4-BE49-F238E27FC236}">
              <a16:creationId xmlns:a16="http://schemas.microsoft.com/office/drawing/2014/main" id="{43EC7740-AB69-44A6-A1E3-3048962723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1" name="Text Box 73">
          <a:extLst>
            <a:ext uri="{FF2B5EF4-FFF2-40B4-BE49-F238E27FC236}">
              <a16:creationId xmlns:a16="http://schemas.microsoft.com/office/drawing/2014/main" id="{07BCFA96-07CD-42AD-BD6A-84DBFA0D8AE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2" name="Text Box 74">
          <a:extLst>
            <a:ext uri="{FF2B5EF4-FFF2-40B4-BE49-F238E27FC236}">
              <a16:creationId xmlns:a16="http://schemas.microsoft.com/office/drawing/2014/main" id="{825566BA-62F6-41D7-823C-D7D375969D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3" name="Text Box 75">
          <a:extLst>
            <a:ext uri="{FF2B5EF4-FFF2-40B4-BE49-F238E27FC236}">
              <a16:creationId xmlns:a16="http://schemas.microsoft.com/office/drawing/2014/main" id="{824F1E7B-4B0C-4FA0-A5AD-7B39297E9C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4" name="Text Box 76">
          <a:extLst>
            <a:ext uri="{FF2B5EF4-FFF2-40B4-BE49-F238E27FC236}">
              <a16:creationId xmlns:a16="http://schemas.microsoft.com/office/drawing/2014/main" id="{416C56BF-CB3C-4718-8944-499A1CE293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5" name="Text Box 77">
          <a:extLst>
            <a:ext uri="{FF2B5EF4-FFF2-40B4-BE49-F238E27FC236}">
              <a16:creationId xmlns:a16="http://schemas.microsoft.com/office/drawing/2014/main" id="{DA3BCA33-0C44-4D7A-A830-D05126AECB4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6" name="Text Box 78">
          <a:extLst>
            <a:ext uri="{FF2B5EF4-FFF2-40B4-BE49-F238E27FC236}">
              <a16:creationId xmlns:a16="http://schemas.microsoft.com/office/drawing/2014/main" id="{40DF18A3-E5A4-4FB7-ABAB-F6F771E515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7" name="Text Box 79">
          <a:extLst>
            <a:ext uri="{FF2B5EF4-FFF2-40B4-BE49-F238E27FC236}">
              <a16:creationId xmlns:a16="http://schemas.microsoft.com/office/drawing/2014/main" id="{7D38D79E-19A2-44EF-A773-1AFA249555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8" name="Text Box 80">
          <a:extLst>
            <a:ext uri="{FF2B5EF4-FFF2-40B4-BE49-F238E27FC236}">
              <a16:creationId xmlns:a16="http://schemas.microsoft.com/office/drawing/2014/main" id="{FDB4993B-0987-4F13-854C-D0396E8D1D3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39" name="Text Box 81">
          <a:extLst>
            <a:ext uri="{FF2B5EF4-FFF2-40B4-BE49-F238E27FC236}">
              <a16:creationId xmlns:a16="http://schemas.microsoft.com/office/drawing/2014/main" id="{5665ED37-0906-4998-874F-40EF78FE92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0" name="Text Box 82">
          <a:extLst>
            <a:ext uri="{FF2B5EF4-FFF2-40B4-BE49-F238E27FC236}">
              <a16:creationId xmlns:a16="http://schemas.microsoft.com/office/drawing/2014/main" id="{7BD6876C-A770-4D8F-A017-B67561ADBA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1" name="Text Box 83">
          <a:extLst>
            <a:ext uri="{FF2B5EF4-FFF2-40B4-BE49-F238E27FC236}">
              <a16:creationId xmlns:a16="http://schemas.microsoft.com/office/drawing/2014/main" id="{8C3D4ADE-4669-4259-B302-A1F2413F92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2" name="Text Box 84">
          <a:extLst>
            <a:ext uri="{FF2B5EF4-FFF2-40B4-BE49-F238E27FC236}">
              <a16:creationId xmlns:a16="http://schemas.microsoft.com/office/drawing/2014/main" id="{573473F9-AA20-4466-9C7F-09CDF31F00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3" name="Text Box 85">
          <a:extLst>
            <a:ext uri="{FF2B5EF4-FFF2-40B4-BE49-F238E27FC236}">
              <a16:creationId xmlns:a16="http://schemas.microsoft.com/office/drawing/2014/main" id="{A39E374B-6A4F-40CC-9904-EEF729ED52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4" name="Text Box 86">
          <a:extLst>
            <a:ext uri="{FF2B5EF4-FFF2-40B4-BE49-F238E27FC236}">
              <a16:creationId xmlns:a16="http://schemas.microsoft.com/office/drawing/2014/main" id="{E451E46F-56FF-48B6-96A0-C61A381AC7C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5" name="Text Box 87">
          <a:extLst>
            <a:ext uri="{FF2B5EF4-FFF2-40B4-BE49-F238E27FC236}">
              <a16:creationId xmlns:a16="http://schemas.microsoft.com/office/drawing/2014/main" id="{637032B4-FC58-4367-AE84-813769E5393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6" name="Text Box 88">
          <a:extLst>
            <a:ext uri="{FF2B5EF4-FFF2-40B4-BE49-F238E27FC236}">
              <a16:creationId xmlns:a16="http://schemas.microsoft.com/office/drawing/2014/main" id="{43292E56-8161-4E6A-A33F-2A44059E79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7" name="Text Box 89">
          <a:extLst>
            <a:ext uri="{FF2B5EF4-FFF2-40B4-BE49-F238E27FC236}">
              <a16:creationId xmlns:a16="http://schemas.microsoft.com/office/drawing/2014/main" id="{B1FD3C7A-304A-4A90-903C-1C97EB03579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8" name="Text Box 90">
          <a:extLst>
            <a:ext uri="{FF2B5EF4-FFF2-40B4-BE49-F238E27FC236}">
              <a16:creationId xmlns:a16="http://schemas.microsoft.com/office/drawing/2014/main" id="{EC32E68B-141B-4000-8A80-8DB0208BBAE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49" name="Text Box 91">
          <a:extLst>
            <a:ext uri="{FF2B5EF4-FFF2-40B4-BE49-F238E27FC236}">
              <a16:creationId xmlns:a16="http://schemas.microsoft.com/office/drawing/2014/main" id="{C2E0DC8D-D688-4D18-894F-6D4F81351C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0" name="Text Box 92">
          <a:extLst>
            <a:ext uri="{FF2B5EF4-FFF2-40B4-BE49-F238E27FC236}">
              <a16:creationId xmlns:a16="http://schemas.microsoft.com/office/drawing/2014/main" id="{1E088A00-FD6D-4E62-8314-5DDC0D92CB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1" name="Text Box 26">
          <a:extLst>
            <a:ext uri="{FF2B5EF4-FFF2-40B4-BE49-F238E27FC236}">
              <a16:creationId xmlns:a16="http://schemas.microsoft.com/office/drawing/2014/main" id="{41DCC57C-85EF-488F-9279-3AD743F378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2" name="Text Box 27">
          <a:extLst>
            <a:ext uri="{FF2B5EF4-FFF2-40B4-BE49-F238E27FC236}">
              <a16:creationId xmlns:a16="http://schemas.microsoft.com/office/drawing/2014/main" id="{BBE67DC1-B317-48ED-AE29-38D15E3839D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3" name="Text Box 28">
          <a:extLst>
            <a:ext uri="{FF2B5EF4-FFF2-40B4-BE49-F238E27FC236}">
              <a16:creationId xmlns:a16="http://schemas.microsoft.com/office/drawing/2014/main" id="{580213FF-3667-4692-A044-6D8E3A9AB2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4" name="Text Box 29">
          <a:extLst>
            <a:ext uri="{FF2B5EF4-FFF2-40B4-BE49-F238E27FC236}">
              <a16:creationId xmlns:a16="http://schemas.microsoft.com/office/drawing/2014/main" id="{F79E8546-791E-43BB-B953-A4963EAF04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5" name="Text Box 30">
          <a:extLst>
            <a:ext uri="{FF2B5EF4-FFF2-40B4-BE49-F238E27FC236}">
              <a16:creationId xmlns:a16="http://schemas.microsoft.com/office/drawing/2014/main" id="{1C3585B4-1769-443A-B4C7-F4E8A47149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6" name="Text Box 31">
          <a:extLst>
            <a:ext uri="{FF2B5EF4-FFF2-40B4-BE49-F238E27FC236}">
              <a16:creationId xmlns:a16="http://schemas.microsoft.com/office/drawing/2014/main" id="{2352984C-39FC-479B-9387-12CB5D79F9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7" name="Text Box 32">
          <a:extLst>
            <a:ext uri="{FF2B5EF4-FFF2-40B4-BE49-F238E27FC236}">
              <a16:creationId xmlns:a16="http://schemas.microsoft.com/office/drawing/2014/main" id="{C0E98BD7-FE4E-45ED-A04E-6717A4983D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8" name="Text Box 33">
          <a:extLst>
            <a:ext uri="{FF2B5EF4-FFF2-40B4-BE49-F238E27FC236}">
              <a16:creationId xmlns:a16="http://schemas.microsoft.com/office/drawing/2014/main" id="{767BA6FF-B644-44B0-8572-77A96FB13C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59" name="Text Box 34">
          <a:extLst>
            <a:ext uri="{FF2B5EF4-FFF2-40B4-BE49-F238E27FC236}">
              <a16:creationId xmlns:a16="http://schemas.microsoft.com/office/drawing/2014/main" id="{925BA86E-ED91-4C17-A97C-AE90F4EE95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0" name="Text Box 35">
          <a:extLst>
            <a:ext uri="{FF2B5EF4-FFF2-40B4-BE49-F238E27FC236}">
              <a16:creationId xmlns:a16="http://schemas.microsoft.com/office/drawing/2014/main" id="{85B34A2D-A311-4454-A788-672A544008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1" name="Text Box 36">
          <a:extLst>
            <a:ext uri="{FF2B5EF4-FFF2-40B4-BE49-F238E27FC236}">
              <a16:creationId xmlns:a16="http://schemas.microsoft.com/office/drawing/2014/main" id="{DBF8F9BB-D931-4BC5-891B-63A6515E7E4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2" name="Text Box 37">
          <a:extLst>
            <a:ext uri="{FF2B5EF4-FFF2-40B4-BE49-F238E27FC236}">
              <a16:creationId xmlns:a16="http://schemas.microsoft.com/office/drawing/2014/main" id="{5AA507E3-DFB5-46EB-B0C8-F40CD1ADEA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3" name="Text Box 38">
          <a:extLst>
            <a:ext uri="{FF2B5EF4-FFF2-40B4-BE49-F238E27FC236}">
              <a16:creationId xmlns:a16="http://schemas.microsoft.com/office/drawing/2014/main" id="{ACF3537D-F8E3-4068-AFC7-729FE7B792E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4" name="Text Box 39">
          <a:extLst>
            <a:ext uri="{FF2B5EF4-FFF2-40B4-BE49-F238E27FC236}">
              <a16:creationId xmlns:a16="http://schemas.microsoft.com/office/drawing/2014/main" id="{9A2D78C1-876D-4254-80A2-6C85C5E557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5" name="Text Box 40">
          <a:extLst>
            <a:ext uri="{FF2B5EF4-FFF2-40B4-BE49-F238E27FC236}">
              <a16:creationId xmlns:a16="http://schemas.microsoft.com/office/drawing/2014/main" id="{D2AFF196-C754-4193-9CBD-B496A2179C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6" name="Text Box 41">
          <a:extLst>
            <a:ext uri="{FF2B5EF4-FFF2-40B4-BE49-F238E27FC236}">
              <a16:creationId xmlns:a16="http://schemas.microsoft.com/office/drawing/2014/main" id="{DC312C30-922B-46A4-972E-5628BA4B10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7" name="Text Box 42">
          <a:extLst>
            <a:ext uri="{FF2B5EF4-FFF2-40B4-BE49-F238E27FC236}">
              <a16:creationId xmlns:a16="http://schemas.microsoft.com/office/drawing/2014/main" id="{184AF082-D9AF-453B-A62C-147729E74EC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8" name="Text Box 43">
          <a:extLst>
            <a:ext uri="{FF2B5EF4-FFF2-40B4-BE49-F238E27FC236}">
              <a16:creationId xmlns:a16="http://schemas.microsoft.com/office/drawing/2014/main" id="{315488AB-2485-43F2-8517-7E9BD6BDFD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69" name="Text Box 44">
          <a:extLst>
            <a:ext uri="{FF2B5EF4-FFF2-40B4-BE49-F238E27FC236}">
              <a16:creationId xmlns:a16="http://schemas.microsoft.com/office/drawing/2014/main" id="{52B01634-6328-4E91-A309-D3957032DB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0" name="Text Box 45">
          <a:extLst>
            <a:ext uri="{FF2B5EF4-FFF2-40B4-BE49-F238E27FC236}">
              <a16:creationId xmlns:a16="http://schemas.microsoft.com/office/drawing/2014/main" id="{79145EE9-26E8-49FC-B219-48FE03A074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1" name="Text Box 46">
          <a:extLst>
            <a:ext uri="{FF2B5EF4-FFF2-40B4-BE49-F238E27FC236}">
              <a16:creationId xmlns:a16="http://schemas.microsoft.com/office/drawing/2014/main" id="{A70FE8FD-5AC3-45F5-9C52-363C5BA061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2" name="Text Box 47">
          <a:extLst>
            <a:ext uri="{FF2B5EF4-FFF2-40B4-BE49-F238E27FC236}">
              <a16:creationId xmlns:a16="http://schemas.microsoft.com/office/drawing/2014/main" id="{02EEF6CD-91A0-4B13-8587-B73BE99C70D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3" name="Text Box 49">
          <a:extLst>
            <a:ext uri="{FF2B5EF4-FFF2-40B4-BE49-F238E27FC236}">
              <a16:creationId xmlns:a16="http://schemas.microsoft.com/office/drawing/2014/main" id="{9ED37AD7-0AF4-4D65-9971-9E66D3039F7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4" name="Text Box 50">
          <a:extLst>
            <a:ext uri="{FF2B5EF4-FFF2-40B4-BE49-F238E27FC236}">
              <a16:creationId xmlns:a16="http://schemas.microsoft.com/office/drawing/2014/main" id="{405C37A6-C659-4832-931D-0E72F06C336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5" name="Text Box 51">
          <a:extLst>
            <a:ext uri="{FF2B5EF4-FFF2-40B4-BE49-F238E27FC236}">
              <a16:creationId xmlns:a16="http://schemas.microsoft.com/office/drawing/2014/main" id="{D5E88CA5-F4C8-481B-BD1B-6CD1F0D7E5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6" name="Text Box 52">
          <a:extLst>
            <a:ext uri="{FF2B5EF4-FFF2-40B4-BE49-F238E27FC236}">
              <a16:creationId xmlns:a16="http://schemas.microsoft.com/office/drawing/2014/main" id="{E94DF77D-67C6-4B51-964D-9E5D4CFC9B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7" name="Text Box 53">
          <a:extLst>
            <a:ext uri="{FF2B5EF4-FFF2-40B4-BE49-F238E27FC236}">
              <a16:creationId xmlns:a16="http://schemas.microsoft.com/office/drawing/2014/main" id="{3D00466A-2304-40C7-9F82-5DCA7A8DFEB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8" name="Text Box 54">
          <a:extLst>
            <a:ext uri="{FF2B5EF4-FFF2-40B4-BE49-F238E27FC236}">
              <a16:creationId xmlns:a16="http://schemas.microsoft.com/office/drawing/2014/main" id="{B05F3152-FCC3-4FE4-B0FE-F606B1A6F8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79" name="Text Box 55">
          <a:extLst>
            <a:ext uri="{FF2B5EF4-FFF2-40B4-BE49-F238E27FC236}">
              <a16:creationId xmlns:a16="http://schemas.microsoft.com/office/drawing/2014/main" id="{563EE4C6-FCBC-48C8-9C1A-10FB7CAF98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0" name="Text Box 56">
          <a:extLst>
            <a:ext uri="{FF2B5EF4-FFF2-40B4-BE49-F238E27FC236}">
              <a16:creationId xmlns:a16="http://schemas.microsoft.com/office/drawing/2014/main" id="{DFFA253B-C456-47EC-BA3D-620D60A319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1" name="Text Box 57">
          <a:extLst>
            <a:ext uri="{FF2B5EF4-FFF2-40B4-BE49-F238E27FC236}">
              <a16:creationId xmlns:a16="http://schemas.microsoft.com/office/drawing/2014/main" id="{67BE9F6A-8CD9-4FED-9254-4E87B11919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2" name="Text Box 58">
          <a:extLst>
            <a:ext uri="{FF2B5EF4-FFF2-40B4-BE49-F238E27FC236}">
              <a16:creationId xmlns:a16="http://schemas.microsoft.com/office/drawing/2014/main" id="{31E44D73-BEC8-4C84-B12C-A44B455C50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3" name="Text Box 59">
          <a:extLst>
            <a:ext uri="{FF2B5EF4-FFF2-40B4-BE49-F238E27FC236}">
              <a16:creationId xmlns:a16="http://schemas.microsoft.com/office/drawing/2014/main" id="{AF3C654E-FC6C-4C25-95DB-D1E8D61E5E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4" name="Text Box 60">
          <a:extLst>
            <a:ext uri="{FF2B5EF4-FFF2-40B4-BE49-F238E27FC236}">
              <a16:creationId xmlns:a16="http://schemas.microsoft.com/office/drawing/2014/main" id="{E2B76AC0-5E1F-4389-8333-F14E4598D2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5" name="Text Box 61">
          <a:extLst>
            <a:ext uri="{FF2B5EF4-FFF2-40B4-BE49-F238E27FC236}">
              <a16:creationId xmlns:a16="http://schemas.microsoft.com/office/drawing/2014/main" id="{29FFB652-8BD0-4E62-9D6D-80F27687C9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6" name="Text Box 62">
          <a:extLst>
            <a:ext uri="{FF2B5EF4-FFF2-40B4-BE49-F238E27FC236}">
              <a16:creationId xmlns:a16="http://schemas.microsoft.com/office/drawing/2014/main" id="{443BE2AE-7D2C-451E-8929-76FF2744FD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7" name="Text Box 63">
          <a:extLst>
            <a:ext uri="{FF2B5EF4-FFF2-40B4-BE49-F238E27FC236}">
              <a16:creationId xmlns:a16="http://schemas.microsoft.com/office/drawing/2014/main" id="{D4425834-5430-47D8-B62F-E855AA6B60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8" name="Text Box 64">
          <a:extLst>
            <a:ext uri="{FF2B5EF4-FFF2-40B4-BE49-F238E27FC236}">
              <a16:creationId xmlns:a16="http://schemas.microsoft.com/office/drawing/2014/main" id="{694F3713-81C8-4B75-9EEA-C199BEEEBD6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89" name="Text Box 65">
          <a:extLst>
            <a:ext uri="{FF2B5EF4-FFF2-40B4-BE49-F238E27FC236}">
              <a16:creationId xmlns:a16="http://schemas.microsoft.com/office/drawing/2014/main" id="{F23A10D0-74A4-4653-A2F9-DB2A3510FC4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0" name="Text Box 66">
          <a:extLst>
            <a:ext uri="{FF2B5EF4-FFF2-40B4-BE49-F238E27FC236}">
              <a16:creationId xmlns:a16="http://schemas.microsoft.com/office/drawing/2014/main" id="{6F1053EB-29E7-44E6-995E-EFC8A173B98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1" name="Text Box 67">
          <a:extLst>
            <a:ext uri="{FF2B5EF4-FFF2-40B4-BE49-F238E27FC236}">
              <a16:creationId xmlns:a16="http://schemas.microsoft.com/office/drawing/2014/main" id="{59F3A88E-4215-4AD6-A513-6A7E2A42CE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2" name="Text Box 68">
          <a:extLst>
            <a:ext uri="{FF2B5EF4-FFF2-40B4-BE49-F238E27FC236}">
              <a16:creationId xmlns:a16="http://schemas.microsoft.com/office/drawing/2014/main" id="{1A9C0C98-5F60-4685-BFA9-D49874B6804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3" name="Text Box 69">
          <a:extLst>
            <a:ext uri="{FF2B5EF4-FFF2-40B4-BE49-F238E27FC236}">
              <a16:creationId xmlns:a16="http://schemas.microsoft.com/office/drawing/2014/main" id="{8C39B675-6E72-446B-9964-8CD96C9A3F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4" name="Text Box 70">
          <a:extLst>
            <a:ext uri="{FF2B5EF4-FFF2-40B4-BE49-F238E27FC236}">
              <a16:creationId xmlns:a16="http://schemas.microsoft.com/office/drawing/2014/main" id="{16C52BA2-D3CD-48AB-95C8-30ADB0BEDFD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5" name="Text Box 71">
          <a:extLst>
            <a:ext uri="{FF2B5EF4-FFF2-40B4-BE49-F238E27FC236}">
              <a16:creationId xmlns:a16="http://schemas.microsoft.com/office/drawing/2014/main" id="{09144777-0F9D-4BB4-8C04-2FA1451B5F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6" name="Text Box 72">
          <a:extLst>
            <a:ext uri="{FF2B5EF4-FFF2-40B4-BE49-F238E27FC236}">
              <a16:creationId xmlns:a16="http://schemas.microsoft.com/office/drawing/2014/main" id="{C8CD9DB0-727C-45AC-9594-7418FCF0AA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7" name="Text Box 73">
          <a:extLst>
            <a:ext uri="{FF2B5EF4-FFF2-40B4-BE49-F238E27FC236}">
              <a16:creationId xmlns:a16="http://schemas.microsoft.com/office/drawing/2014/main" id="{4012C369-2625-4EFC-82BC-D234056C12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8" name="Text Box 74">
          <a:extLst>
            <a:ext uri="{FF2B5EF4-FFF2-40B4-BE49-F238E27FC236}">
              <a16:creationId xmlns:a16="http://schemas.microsoft.com/office/drawing/2014/main" id="{757C665C-CBBF-4C6E-943E-7DC520633D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4999" name="Text Box 75">
          <a:extLst>
            <a:ext uri="{FF2B5EF4-FFF2-40B4-BE49-F238E27FC236}">
              <a16:creationId xmlns:a16="http://schemas.microsoft.com/office/drawing/2014/main" id="{5AB14172-3C29-4704-8FFA-4E38E9EE08E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0" name="Text Box 76">
          <a:extLst>
            <a:ext uri="{FF2B5EF4-FFF2-40B4-BE49-F238E27FC236}">
              <a16:creationId xmlns:a16="http://schemas.microsoft.com/office/drawing/2014/main" id="{210359A6-D371-42B6-A12F-694677F0AF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1" name="Text Box 77">
          <a:extLst>
            <a:ext uri="{FF2B5EF4-FFF2-40B4-BE49-F238E27FC236}">
              <a16:creationId xmlns:a16="http://schemas.microsoft.com/office/drawing/2014/main" id="{002C0A26-0EA0-4EF7-ADA5-F608866EAA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2" name="Text Box 78">
          <a:extLst>
            <a:ext uri="{FF2B5EF4-FFF2-40B4-BE49-F238E27FC236}">
              <a16:creationId xmlns:a16="http://schemas.microsoft.com/office/drawing/2014/main" id="{98F18842-641C-4E67-AA27-EE9500C062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3" name="Text Box 79">
          <a:extLst>
            <a:ext uri="{FF2B5EF4-FFF2-40B4-BE49-F238E27FC236}">
              <a16:creationId xmlns:a16="http://schemas.microsoft.com/office/drawing/2014/main" id="{F37D7467-73FB-4E45-A9A4-94838239D1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4" name="Text Box 80">
          <a:extLst>
            <a:ext uri="{FF2B5EF4-FFF2-40B4-BE49-F238E27FC236}">
              <a16:creationId xmlns:a16="http://schemas.microsoft.com/office/drawing/2014/main" id="{A84B4E27-8458-4FB6-A347-25A756597A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5" name="Text Box 81">
          <a:extLst>
            <a:ext uri="{FF2B5EF4-FFF2-40B4-BE49-F238E27FC236}">
              <a16:creationId xmlns:a16="http://schemas.microsoft.com/office/drawing/2014/main" id="{2FEDB6E5-0D0A-45EB-B2FC-AA7638FF33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6" name="Text Box 82">
          <a:extLst>
            <a:ext uri="{FF2B5EF4-FFF2-40B4-BE49-F238E27FC236}">
              <a16:creationId xmlns:a16="http://schemas.microsoft.com/office/drawing/2014/main" id="{AAE395F5-492D-46E8-87AF-B8C55EB73F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7" name="Text Box 83">
          <a:extLst>
            <a:ext uri="{FF2B5EF4-FFF2-40B4-BE49-F238E27FC236}">
              <a16:creationId xmlns:a16="http://schemas.microsoft.com/office/drawing/2014/main" id="{1EB53F45-BF67-472C-B49E-19C1D338F28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8" name="Text Box 84">
          <a:extLst>
            <a:ext uri="{FF2B5EF4-FFF2-40B4-BE49-F238E27FC236}">
              <a16:creationId xmlns:a16="http://schemas.microsoft.com/office/drawing/2014/main" id="{8865489E-1D6D-4DEE-BA6C-5EEE554DE9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09" name="Text Box 85">
          <a:extLst>
            <a:ext uri="{FF2B5EF4-FFF2-40B4-BE49-F238E27FC236}">
              <a16:creationId xmlns:a16="http://schemas.microsoft.com/office/drawing/2014/main" id="{F8F7E1B5-6EF4-48A6-827E-F2A312131A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0" name="Text Box 86">
          <a:extLst>
            <a:ext uri="{FF2B5EF4-FFF2-40B4-BE49-F238E27FC236}">
              <a16:creationId xmlns:a16="http://schemas.microsoft.com/office/drawing/2014/main" id="{6A0CFB33-5507-4AC4-805C-E9D735EB67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1" name="Text Box 87">
          <a:extLst>
            <a:ext uri="{FF2B5EF4-FFF2-40B4-BE49-F238E27FC236}">
              <a16:creationId xmlns:a16="http://schemas.microsoft.com/office/drawing/2014/main" id="{55274AAC-2EC6-4622-9E4E-CE8F8A9EC2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2" name="Text Box 88">
          <a:extLst>
            <a:ext uri="{FF2B5EF4-FFF2-40B4-BE49-F238E27FC236}">
              <a16:creationId xmlns:a16="http://schemas.microsoft.com/office/drawing/2014/main" id="{22B7E620-102B-4CA6-BAD0-87868E4DCA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3" name="Text Box 89">
          <a:extLst>
            <a:ext uri="{FF2B5EF4-FFF2-40B4-BE49-F238E27FC236}">
              <a16:creationId xmlns:a16="http://schemas.microsoft.com/office/drawing/2014/main" id="{EDC52DD2-2BA0-4ACB-953F-646CD73C7E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4" name="Text Box 90">
          <a:extLst>
            <a:ext uri="{FF2B5EF4-FFF2-40B4-BE49-F238E27FC236}">
              <a16:creationId xmlns:a16="http://schemas.microsoft.com/office/drawing/2014/main" id="{57B86664-DB6A-4072-B740-C2E7D14121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5" name="Text Box 91">
          <a:extLst>
            <a:ext uri="{FF2B5EF4-FFF2-40B4-BE49-F238E27FC236}">
              <a16:creationId xmlns:a16="http://schemas.microsoft.com/office/drawing/2014/main" id="{5FFE8384-9AD9-4AB5-B2E4-69CB8ACF36B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6" name="Text Box 92">
          <a:extLst>
            <a:ext uri="{FF2B5EF4-FFF2-40B4-BE49-F238E27FC236}">
              <a16:creationId xmlns:a16="http://schemas.microsoft.com/office/drawing/2014/main" id="{4F4A368F-9564-485E-A9D8-B966421905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7" name="Text Box 26">
          <a:extLst>
            <a:ext uri="{FF2B5EF4-FFF2-40B4-BE49-F238E27FC236}">
              <a16:creationId xmlns:a16="http://schemas.microsoft.com/office/drawing/2014/main" id="{D9FC1A6C-1F07-455C-BC06-E140235329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8" name="Text Box 27">
          <a:extLst>
            <a:ext uri="{FF2B5EF4-FFF2-40B4-BE49-F238E27FC236}">
              <a16:creationId xmlns:a16="http://schemas.microsoft.com/office/drawing/2014/main" id="{8AF066A5-B62F-40CD-9D74-8EABEDA224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19" name="Text Box 28">
          <a:extLst>
            <a:ext uri="{FF2B5EF4-FFF2-40B4-BE49-F238E27FC236}">
              <a16:creationId xmlns:a16="http://schemas.microsoft.com/office/drawing/2014/main" id="{A2B8978A-6B11-4AFC-AC96-38AA072790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0" name="Text Box 29">
          <a:extLst>
            <a:ext uri="{FF2B5EF4-FFF2-40B4-BE49-F238E27FC236}">
              <a16:creationId xmlns:a16="http://schemas.microsoft.com/office/drawing/2014/main" id="{D01D2DFD-BCFB-4B11-A692-5D271646D03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1" name="Text Box 30">
          <a:extLst>
            <a:ext uri="{FF2B5EF4-FFF2-40B4-BE49-F238E27FC236}">
              <a16:creationId xmlns:a16="http://schemas.microsoft.com/office/drawing/2014/main" id="{F1A16C68-162E-4D0C-8D29-09F287B7DB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2" name="Text Box 31">
          <a:extLst>
            <a:ext uri="{FF2B5EF4-FFF2-40B4-BE49-F238E27FC236}">
              <a16:creationId xmlns:a16="http://schemas.microsoft.com/office/drawing/2014/main" id="{9D9A2C42-E072-4519-AC17-46673EA1E71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3" name="Text Box 32">
          <a:extLst>
            <a:ext uri="{FF2B5EF4-FFF2-40B4-BE49-F238E27FC236}">
              <a16:creationId xmlns:a16="http://schemas.microsoft.com/office/drawing/2014/main" id="{0D781CD2-F785-465F-A7F4-4B93F22856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4" name="Text Box 33">
          <a:extLst>
            <a:ext uri="{FF2B5EF4-FFF2-40B4-BE49-F238E27FC236}">
              <a16:creationId xmlns:a16="http://schemas.microsoft.com/office/drawing/2014/main" id="{ACF5F1CF-70BA-4FB7-8357-653F4B6847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5" name="Text Box 34">
          <a:extLst>
            <a:ext uri="{FF2B5EF4-FFF2-40B4-BE49-F238E27FC236}">
              <a16:creationId xmlns:a16="http://schemas.microsoft.com/office/drawing/2014/main" id="{0E378EE3-0096-4C21-85A2-705E3BCE328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6" name="Text Box 35">
          <a:extLst>
            <a:ext uri="{FF2B5EF4-FFF2-40B4-BE49-F238E27FC236}">
              <a16:creationId xmlns:a16="http://schemas.microsoft.com/office/drawing/2014/main" id="{D9778AFA-41A2-43C9-8C73-092AF4D9865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7" name="Text Box 36">
          <a:extLst>
            <a:ext uri="{FF2B5EF4-FFF2-40B4-BE49-F238E27FC236}">
              <a16:creationId xmlns:a16="http://schemas.microsoft.com/office/drawing/2014/main" id="{4C280606-7F99-4664-8D87-2A60BA3DDEC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8" name="Text Box 37">
          <a:extLst>
            <a:ext uri="{FF2B5EF4-FFF2-40B4-BE49-F238E27FC236}">
              <a16:creationId xmlns:a16="http://schemas.microsoft.com/office/drawing/2014/main" id="{FB7AAC93-DD36-4632-A899-3EEB6EBAC5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29" name="Text Box 38">
          <a:extLst>
            <a:ext uri="{FF2B5EF4-FFF2-40B4-BE49-F238E27FC236}">
              <a16:creationId xmlns:a16="http://schemas.microsoft.com/office/drawing/2014/main" id="{9199B076-1533-473F-91C1-A80452491D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0" name="Text Box 39">
          <a:extLst>
            <a:ext uri="{FF2B5EF4-FFF2-40B4-BE49-F238E27FC236}">
              <a16:creationId xmlns:a16="http://schemas.microsoft.com/office/drawing/2014/main" id="{FA6B2F2B-110A-4AFD-90B3-20110E299C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1" name="Text Box 40">
          <a:extLst>
            <a:ext uri="{FF2B5EF4-FFF2-40B4-BE49-F238E27FC236}">
              <a16:creationId xmlns:a16="http://schemas.microsoft.com/office/drawing/2014/main" id="{44E02D44-6E4E-41CD-A79F-2B50D25AF7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2" name="Text Box 41">
          <a:extLst>
            <a:ext uri="{FF2B5EF4-FFF2-40B4-BE49-F238E27FC236}">
              <a16:creationId xmlns:a16="http://schemas.microsoft.com/office/drawing/2014/main" id="{E8A51896-D568-46FE-AA61-4CA1DDD510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3" name="Text Box 42">
          <a:extLst>
            <a:ext uri="{FF2B5EF4-FFF2-40B4-BE49-F238E27FC236}">
              <a16:creationId xmlns:a16="http://schemas.microsoft.com/office/drawing/2014/main" id="{F668EF35-7D64-4BB3-9D03-FF159A79D5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4" name="Text Box 43">
          <a:extLst>
            <a:ext uri="{FF2B5EF4-FFF2-40B4-BE49-F238E27FC236}">
              <a16:creationId xmlns:a16="http://schemas.microsoft.com/office/drawing/2014/main" id="{65520284-5CA4-4C93-AC6F-76AFFDCC4B2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5" name="Text Box 44">
          <a:extLst>
            <a:ext uri="{FF2B5EF4-FFF2-40B4-BE49-F238E27FC236}">
              <a16:creationId xmlns:a16="http://schemas.microsoft.com/office/drawing/2014/main" id="{57620DC2-B09B-401E-AE29-0C5293D1015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6" name="Text Box 45">
          <a:extLst>
            <a:ext uri="{FF2B5EF4-FFF2-40B4-BE49-F238E27FC236}">
              <a16:creationId xmlns:a16="http://schemas.microsoft.com/office/drawing/2014/main" id="{835E611C-CC26-4113-B9C5-E38D11D7F6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7" name="Text Box 46">
          <a:extLst>
            <a:ext uri="{FF2B5EF4-FFF2-40B4-BE49-F238E27FC236}">
              <a16:creationId xmlns:a16="http://schemas.microsoft.com/office/drawing/2014/main" id="{E9BEE194-BA47-4243-B17C-72CE18B7F1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8" name="Text Box 47">
          <a:extLst>
            <a:ext uri="{FF2B5EF4-FFF2-40B4-BE49-F238E27FC236}">
              <a16:creationId xmlns:a16="http://schemas.microsoft.com/office/drawing/2014/main" id="{DCF3E9F2-3BC5-46EC-A062-9C239D72B7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39" name="Text Box 49">
          <a:extLst>
            <a:ext uri="{FF2B5EF4-FFF2-40B4-BE49-F238E27FC236}">
              <a16:creationId xmlns:a16="http://schemas.microsoft.com/office/drawing/2014/main" id="{5DC709F0-A282-4D43-BFF2-ABF1984CA9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0" name="Text Box 50">
          <a:extLst>
            <a:ext uri="{FF2B5EF4-FFF2-40B4-BE49-F238E27FC236}">
              <a16:creationId xmlns:a16="http://schemas.microsoft.com/office/drawing/2014/main" id="{502DF705-B119-4606-B8E9-0E54C480301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1" name="Text Box 51">
          <a:extLst>
            <a:ext uri="{FF2B5EF4-FFF2-40B4-BE49-F238E27FC236}">
              <a16:creationId xmlns:a16="http://schemas.microsoft.com/office/drawing/2014/main" id="{B7345C00-7958-4F32-8626-01914654FC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2" name="Text Box 52">
          <a:extLst>
            <a:ext uri="{FF2B5EF4-FFF2-40B4-BE49-F238E27FC236}">
              <a16:creationId xmlns:a16="http://schemas.microsoft.com/office/drawing/2014/main" id="{756A3EA4-8684-42A7-9E9B-804B53BC7F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3" name="Text Box 53">
          <a:extLst>
            <a:ext uri="{FF2B5EF4-FFF2-40B4-BE49-F238E27FC236}">
              <a16:creationId xmlns:a16="http://schemas.microsoft.com/office/drawing/2014/main" id="{C8F6245F-E2BE-4B92-9C0D-D3501AA125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4" name="Text Box 54">
          <a:extLst>
            <a:ext uri="{FF2B5EF4-FFF2-40B4-BE49-F238E27FC236}">
              <a16:creationId xmlns:a16="http://schemas.microsoft.com/office/drawing/2014/main" id="{B0E6C027-9B2D-4388-BB75-3C81F4766A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5" name="Text Box 55">
          <a:extLst>
            <a:ext uri="{FF2B5EF4-FFF2-40B4-BE49-F238E27FC236}">
              <a16:creationId xmlns:a16="http://schemas.microsoft.com/office/drawing/2014/main" id="{B10057B5-6453-4C84-9256-2338ACE1B0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6" name="Text Box 56">
          <a:extLst>
            <a:ext uri="{FF2B5EF4-FFF2-40B4-BE49-F238E27FC236}">
              <a16:creationId xmlns:a16="http://schemas.microsoft.com/office/drawing/2014/main" id="{F01D926D-31D3-4603-95E3-BA4E425F88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7" name="Text Box 57">
          <a:extLst>
            <a:ext uri="{FF2B5EF4-FFF2-40B4-BE49-F238E27FC236}">
              <a16:creationId xmlns:a16="http://schemas.microsoft.com/office/drawing/2014/main" id="{2D58965C-7921-4AD4-A801-112C7B736C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8" name="Text Box 58">
          <a:extLst>
            <a:ext uri="{FF2B5EF4-FFF2-40B4-BE49-F238E27FC236}">
              <a16:creationId xmlns:a16="http://schemas.microsoft.com/office/drawing/2014/main" id="{30642345-E36D-4F60-B4B6-934644038E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49" name="Text Box 59">
          <a:extLst>
            <a:ext uri="{FF2B5EF4-FFF2-40B4-BE49-F238E27FC236}">
              <a16:creationId xmlns:a16="http://schemas.microsoft.com/office/drawing/2014/main" id="{145AC26C-E8D8-4C13-814F-29BC6C8A38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0" name="Text Box 60">
          <a:extLst>
            <a:ext uri="{FF2B5EF4-FFF2-40B4-BE49-F238E27FC236}">
              <a16:creationId xmlns:a16="http://schemas.microsoft.com/office/drawing/2014/main" id="{D7B0D629-9D09-4E3A-8480-5CFD571FAD4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1" name="Text Box 61">
          <a:extLst>
            <a:ext uri="{FF2B5EF4-FFF2-40B4-BE49-F238E27FC236}">
              <a16:creationId xmlns:a16="http://schemas.microsoft.com/office/drawing/2014/main" id="{21AD5901-6ACF-4848-B1D0-F37D6DC342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2" name="Text Box 62">
          <a:extLst>
            <a:ext uri="{FF2B5EF4-FFF2-40B4-BE49-F238E27FC236}">
              <a16:creationId xmlns:a16="http://schemas.microsoft.com/office/drawing/2014/main" id="{F8CD4AF9-2A65-42E1-9572-6F5B2EACD2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3" name="Text Box 63">
          <a:extLst>
            <a:ext uri="{FF2B5EF4-FFF2-40B4-BE49-F238E27FC236}">
              <a16:creationId xmlns:a16="http://schemas.microsoft.com/office/drawing/2014/main" id="{8F285E43-63E8-4BC9-918B-62839649E6E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4" name="Text Box 64">
          <a:extLst>
            <a:ext uri="{FF2B5EF4-FFF2-40B4-BE49-F238E27FC236}">
              <a16:creationId xmlns:a16="http://schemas.microsoft.com/office/drawing/2014/main" id="{B0233FA1-3E72-4AC2-AD83-7FBEC85900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5" name="Text Box 65">
          <a:extLst>
            <a:ext uri="{FF2B5EF4-FFF2-40B4-BE49-F238E27FC236}">
              <a16:creationId xmlns:a16="http://schemas.microsoft.com/office/drawing/2014/main" id="{BB32AC3D-16D9-4077-BDBE-B4A5B357084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6" name="Text Box 66">
          <a:extLst>
            <a:ext uri="{FF2B5EF4-FFF2-40B4-BE49-F238E27FC236}">
              <a16:creationId xmlns:a16="http://schemas.microsoft.com/office/drawing/2014/main" id="{528950B7-692D-4C2B-B305-1CDE9DCB93D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7" name="Text Box 67">
          <a:extLst>
            <a:ext uri="{FF2B5EF4-FFF2-40B4-BE49-F238E27FC236}">
              <a16:creationId xmlns:a16="http://schemas.microsoft.com/office/drawing/2014/main" id="{CB317BB1-AE99-42E4-B2E7-8C28AD8F8A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8" name="Text Box 68">
          <a:extLst>
            <a:ext uri="{FF2B5EF4-FFF2-40B4-BE49-F238E27FC236}">
              <a16:creationId xmlns:a16="http://schemas.microsoft.com/office/drawing/2014/main" id="{85ACF016-EF5C-4946-9F8B-6B00B53B8DD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59" name="Text Box 69">
          <a:extLst>
            <a:ext uri="{FF2B5EF4-FFF2-40B4-BE49-F238E27FC236}">
              <a16:creationId xmlns:a16="http://schemas.microsoft.com/office/drawing/2014/main" id="{645F22F3-A3AF-43A2-8570-77537CD0A9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0" name="Text Box 70">
          <a:extLst>
            <a:ext uri="{FF2B5EF4-FFF2-40B4-BE49-F238E27FC236}">
              <a16:creationId xmlns:a16="http://schemas.microsoft.com/office/drawing/2014/main" id="{E082A20D-812E-4A94-80B3-E44DB0A28ED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1" name="Text Box 71">
          <a:extLst>
            <a:ext uri="{FF2B5EF4-FFF2-40B4-BE49-F238E27FC236}">
              <a16:creationId xmlns:a16="http://schemas.microsoft.com/office/drawing/2014/main" id="{0FE00A84-5503-4629-87BC-07F8D712B7A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2" name="Text Box 72">
          <a:extLst>
            <a:ext uri="{FF2B5EF4-FFF2-40B4-BE49-F238E27FC236}">
              <a16:creationId xmlns:a16="http://schemas.microsoft.com/office/drawing/2014/main" id="{880920A4-627C-4519-91F8-7BC75BB7AA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3" name="Text Box 73">
          <a:extLst>
            <a:ext uri="{FF2B5EF4-FFF2-40B4-BE49-F238E27FC236}">
              <a16:creationId xmlns:a16="http://schemas.microsoft.com/office/drawing/2014/main" id="{97B343E3-CC25-47B5-A5FD-DDD7E59A8F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4" name="Text Box 74">
          <a:extLst>
            <a:ext uri="{FF2B5EF4-FFF2-40B4-BE49-F238E27FC236}">
              <a16:creationId xmlns:a16="http://schemas.microsoft.com/office/drawing/2014/main" id="{E5C6A11B-3222-4019-A39E-CF3F20FF0F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5" name="Text Box 75">
          <a:extLst>
            <a:ext uri="{FF2B5EF4-FFF2-40B4-BE49-F238E27FC236}">
              <a16:creationId xmlns:a16="http://schemas.microsoft.com/office/drawing/2014/main" id="{570EABC8-DBA5-4152-90CC-39B79309AC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6" name="Text Box 76">
          <a:extLst>
            <a:ext uri="{FF2B5EF4-FFF2-40B4-BE49-F238E27FC236}">
              <a16:creationId xmlns:a16="http://schemas.microsoft.com/office/drawing/2014/main" id="{D28FB44A-278B-47B5-800C-DBAAC1F407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7" name="Text Box 77">
          <a:extLst>
            <a:ext uri="{FF2B5EF4-FFF2-40B4-BE49-F238E27FC236}">
              <a16:creationId xmlns:a16="http://schemas.microsoft.com/office/drawing/2014/main" id="{F5442546-AE18-458C-B7F7-0BE337DAF9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8" name="Text Box 78">
          <a:extLst>
            <a:ext uri="{FF2B5EF4-FFF2-40B4-BE49-F238E27FC236}">
              <a16:creationId xmlns:a16="http://schemas.microsoft.com/office/drawing/2014/main" id="{E72178E6-C1AF-4AA3-8CC6-60AEE0DB8A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69" name="Text Box 79">
          <a:extLst>
            <a:ext uri="{FF2B5EF4-FFF2-40B4-BE49-F238E27FC236}">
              <a16:creationId xmlns:a16="http://schemas.microsoft.com/office/drawing/2014/main" id="{2CAC4E4F-332F-4CF3-9567-AE6AE956E6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0" name="Text Box 80">
          <a:extLst>
            <a:ext uri="{FF2B5EF4-FFF2-40B4-BE49-F238E27FC236}">
              <a16:creationId xmlns:a16="http://schemas.microsoft.com/office/drawing/2014/main" id="{432083C3-12D2-4FAB-B83E-7EF3E34BD5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1" name="Text Box 81">
          <a:extLst>
            <a:ext uri="{FF2B5EF4-FFF2-40B4-BE49-F238E27FC236}">
              <a16:creationId xmlns:a16="http://schemas.microsoft.com/office/drawing/2014/main" id="{9D1748E4-6415-49F2-B086-A8296A5F9D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2" name="Text Box 82">
          <a:extLst>
            <a:ext uri="{FF2B5EF4-FFF2-40B4-BE49-F238E27FC236}">
              <a16:creationId xmlns:a16="http://schemas.microsoft.com/office/drawing/2014/main" id="{A2EBDBD9-5E7B-4235-8BCB-0379D0F0FBF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3" name="Text Box 83">
          <a:extLst>
            <a:ext uri="{FF2B5EF4-FFF2-40B4-BE49-F238E27FC236}">
              <a16:creationId xmlns:a16="http://schemas.microsoft.com/office/drawing/2014/main" id="{2CB5D179-09D4-473C-B57A-FB4CDDE653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4" name="Text Box 84">
          <a:extLst>
            <a:ext uri="{FF2B5EF4-FFF2-40B4-BE49-F238E27FC236}">
              <a16:creationId xmlns:a16="http://schemas.microsoft.com/office/drawing/2014/main" id="{8A1E0A3D-0E1E-4C03-9608-F5DD87F46A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5" name="Text Box 85">
          <a:extLst>
            <a:ext uri="{FF2B5EF4-FFF2-40B4-BE49-F238E27FC236}">
              <a16:creationId xmlns:a16="http://schemas.microsoft.com/office/drawing/2014/main" id="{EBC010C1-5378-4E21-8496-846242A811D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6" name="Text Box 86">
          <a:extLst>
            <a:ext uri="{FF2B5EF4-FFF2-40B4-BE49-F238E27FC236}">
              <a16:creationId xmlns:a16="http://schemas.microsoft.com/office/drawing/2014/main" id="{14F0C3EC-358C-45F8-8F19-0465FB480B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7" name="Text Box 87">
          <a:extLst>
            <a:ext uri="{FF2B5EF4-FFF2-40B4-BE49-F238E27FC236}">
              <a16:creationId xmlns:a16="http://schemas.microsoft.com/office/drawing/2014/main" id="{BB782E15-7C9B-418C-A009-FE3238DF2D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8" name="Text Box 88">
          <a:extLst>
            <a:ext uri="{FF2B5EF4-FFF2-40B4-BE49-F238E27FC236}">
              <a16:creationId xmlns:a16="http://schemas.microsoft.com/office/drawing/2014/main" id="{7E4C1635-1564-4366-A183-E67BF5FC748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79" name="Text Box 89">
          <a:extLst>
            <a:ext uri="{FF2B5EF4-FFF2-40B4-BE49-F238E27FC236}">
              <a16:creationId xmlns:a16="http://schemas.microsoft.com/office/drawing/2014/main" id="{44436861-0B40-459A-9524-DD31F60F93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0" name="Text Box 90">
          <a:extLst>
            <a:ext uri="{FF2B5EF4-FFF2-40B4-BE49-F238E27FC236}">
              <a16:creationId xmlns:a16="http://schemas.microsoft.com/office/drawing/2014/main" id="{727C4A2F-E144-4F39-9875-B8496A659C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1" name="Text Box 91">
          <a:extLst>
            <a:ext uri="{FF2B5EF4-FFF2-40B4-BE49-F238E27FC236}">
              <a16:creationId xmlns:a16="http://schemas.microsoft.com/office/drawing/2014/main" id="{3A491F96-C053-41B7-84B5-E211B66C8D9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2" name="Text Box 92">
          <a:extLst>
            <a:ext uri="{FF2B5EF4-FFF2-40B4-BE49-F238E27FC236}">
              <a16:creationId xmlns:a16="http://schemas.microsoft.com/office/drawing/2014/main" id="{782D641C-9C7D-400A-AD66-F7E904A683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3" name="Text Box 26">
          <a:extLst>
            <a:ext uri="{FF2B5EF4-FFF2-40B4-BE49-F238E27FC236}">
              <a16:creationId xmlns:a16="http://schemas.microsoft.com/office/drawing/2014/main" id="{0BD2EFB9-1AC4-42F9-8892-276BC611D0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4" name="Text Box 27">
          <a:extLst>
            <a:ext uri="{FF2B5EF4-FFF2-40B4-BE49-F238E27FC236}">
              <a16:creationId xmlns:a16="http://schemas.microsoft.com/office/drawing/2014/main" id="{05DA7C5B-D286-46A0-8360-AAB1749138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5" name="Text Box 28">
          <a:extLst>
            <a:ext uri="{FF2B5EF4-FFF2-40B4-BE49-F238E27FC236}">
              <a16:creationId xmlns:a16="http://schemas.microsoft.com/office/drawing/2014/main" id="{0B9C96D4-0836-435A-A04B-DB458F94978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6" name="Text Box 29">
          <a:extLst>
            <a:ext uri="{FF2B5EF4-FFF2-40B4-BE49-F238E27FC236}">
              <a16:creationId xmlns:a16="http://schemas.microsoft.com/office/drawing/2014/main" id="{2B144554-3D8D-4F0B-A4CE-6BFAFEC242C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7" name="Text Box 30">
          <a:extLst>
            <a:ext uri="{FF2B5EF4-FFF2-40B4-BE49-F238E27FC236}">
              <a16:creationId xmlns:a16="http://schemas.microsoft.com/office/drawing/2014/main" id="{6DEA2CD2-215D-412D-9741-DEAA6FD72E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8" name="Text Box 31">
          <a:extLst>
            <a:ext uri="{FF2B5EF4-FFF2-40B4-BE49-F238E27FC236}">
              <a16:creationId xmlns:a16="http://schemas.microsoft.com/office/drawing/2014/main" id="{9357BF3A-57EB-4065-B350-1B61756920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89" name="Text Box 32">
          <a:extLst>
            <a:ext uri="{FF2B5EF4-FFF2-40B4-BE49-F238E27FC236}">
              <a16:creationId xmlns:a16="http://schemas.microsoft.com/office/drawing/2014/main" id="{995A23CD-E041-480A-ACC2-E3640745E6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0" name="Text Box 33">
          <a:extLst>
            <a:ext uri="{FF2B5EF4-FFF2-40B4-BE49-F238E27FC236}">
              <a16:creationId xmlns:a16="http://schemas.microsoft.com/office/drawing/2014/main" id="{CAF690CD-6D05-4C2A-A112-9B837FC1784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1" name="Text Box 34">
          <a:extLst>
            <a:ext uri="{FF2B5EF4-FFF2-40B4-BE49-F238E27FC236}">
              <a16:creationId xmlns:a16="http://schemas.microsoft.com/office/drawing/2014/main" id="{C7330898-6587-4B19-8BD0-96AC40D368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2" name="Text Box 35">
          <a:extLst>
            <a:ext uri="{FF2B5EF4-FFF2-40B4-BE49-F238E27FC236}">
              <a16:creationId xmlns:a16="http://schemas.microsoft.com/office/drawing/2014/main" id="{00A3D765-F26B-43A6-BB7D-FB41FE3E029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3" name="Text Box 36">
          <a:extLst>
            <a:ext uri="{FF2B5EF4-FFF2-40B4-BE49-F238E27FC236}">
              <a16:creationId xmlns:a16="http://schemas.microsoft.com/office/drawing/2014/main" id="{D4F9F6A8-D8BF-4374-B20D-F65C18705C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4" name="Text Box 37">
          <a:extLst>
            <a:ext uri="{FF2B5EF4-FFF2-40B4-BE49-F238E27FC236}">
              <a16:creationId xmlns:a16="http://schemas.microsoft.com/office/drawing/2014/main" id="{C4A3FFB3-2080-4EED-B117-B36365A37BD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5" name="Text Box 38">
          <a:extLst>
            <a:ext uri="{FF2B5EF4-FFF2-40B4-BE49-F238E27FC236}">
              <a16:creationId xmlns:a16="http://schemas.microsoft.com/office/drawing/2014/main" id="{A9BEFF6A-0E42-40BC-A3DC-6F4088DD37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6" name="Text Box 39">
          <a:extLst>
            <a:ext uri="{FF2B5EF4-FFF2-40B4-BE49-F238E27FC236}">
              <a16:creationId xmlns:a16="http://schemas.microsoft.com/office/drawing/2014/main" id="{6280F25E-593E-4DD8-A044-271DEF78545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7" name="Text Box 40">
          <a:extLst>
            <a:ext uri="{FF2B5EF4-FFF2-40B4-BE49-F238E27FC236}">
              <a16:creationId xmlns:a16="http://schemas.microsoft.com/office/drawing/2014/main" id="{570A7D55-67A3-4D7E-BDF1-BFC753ECB9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8" name="Text Box 41">
          <a:extLst>
            <a:ext uri="{FF2B5EF4-FFF2-40B4-BE49-F238E27FC236}">
              <a16:creationId xmlns:a16="http://schemas.microsoft.com/office/drawing/2014/main" id="{E193652D-0BD3-4366-A5AD-B07D185F9C8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099" name="Text Box 42">
          <a:extLst>
            <a:ext uri="{FF2B5EF4-FFF2-40B4-BE49-F238E27FC236}">
              <a16:creationId xmlns:a16="http://schemas.microsoft.com/office/drawing/2014/main" id="{DF80ACE1-1C6E-41E4-AA60-9F3CD1F2117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0" name="Text Box 43">
          <a:extLst>
            <a:ext uri="{FF2B5EF4-FFF2-40B4-BE49-F238E27FC236}">
              <a16:creationId xmlns:a16="http://schemas.microsoft.com/office/drawing/2014/main" id="{02629999-DA26-4043-B901-35BCF7B24C2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1" name="Text Box 44">
          <a:extLst>
            <a:ext uri="{FF2B5EF4-FFF2-40B4-BE49-F238E27FC236}">
              <a16:creationId xmlns:a16="http://schemas.microsoft.com/office/drawing/2014/main" id="{D5F21BAD-F313-4FE4-96FC-4FA6459CB4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2" name="Text Box 45">
          <a:extLst>
            <a:ext uri="{FF2B5EF4-FFF2-40B4-BE49-F238E27FC236}">
              <a16:creationId xmlns:a16="http://schemas.microsoft.com/office/drawing/2014/main" id="{FE9718CE-F258-4A29-B6BC-8A27EB7096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3" name="Text Box 46">
          <a:extLst>
            <a:ext uri="{FF2B5EF4-FFF2-40B4-BE49-F238E27FC236}">
              <a16:creationId xmlns:a16="http://schemas.microsoft.com/office/drawing/2014/main" id="{CD875949-E6A9-4343-AFAE-C1891A74A8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4" name="Text Box 47">
          <a:extLst>
            <a:ext uri="{FF2B5EF4-FFF2-40B4-BE49-F238E27FC236}">
              <a16:creationId xmlns:a16="http://schemas.microsoft.com/office/drawing/2014/main" id="{DDC8AC09-DEE8-4EF8-B5C8-8DEFD7143D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5" name="Text Box 49">
          <a:extLst>
            <a:ext uri="{FF2B5EF4-FFF2-40B4-BE49-F238E27FC236}">
              <a16:creationId xmlns:a16="http://schemas.microsoft.com/office/drawing/2014/main" id="{0A270641-3075-4DB3-9C47-3A4E6432936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6" name="Text Box 50">
          <a:extLst>
            <a:ext uri="{FF2B5EF4-FFF2-40B4-BE49-F238E27FC236}">
              <a16:creationId xmlns:a16="http://schemas.microsoft.com/office/drawing/2014/main" id="{A38F50B1-688D-4DDE-BE0B-7410BE556D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7" name="Text Box 51">
          <a:extLst>
            <a:ext uri="{FF2B5EF4-FFF2-40B4-BE49-F238E27FC236}">
              <a16:creationId xmlns:a16="http://schemas.microsoft.com/office/drawing/2014/main" id="{91829E56-68AB-4F9A-AEB7-C0341C5E7B2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8" name="Text Box 52">
          <a:extLst>
            <a:ext uri="{FF2B5EF4-FFF2-40B4-BE49-F238E27FC236}">
              <a16:creationId xmlns:a16="http://schemas.microsoft.com/office/drawing/2014/main" id="{7B3A4CA7-A4BD-496F-A4AE-24F128F3B3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09" name="Text Box 53">
          <a:extLst>
            <a:ext uri="{FF2B5EF4-FFF2-40B4-BE49-F238E27FC236}">
              <a16:creationId xmlns:a16="http://schemas.microsoft.com/office/drawing/2014/main" id="{E6457C4B-CA50-4407-B3B1-ED9EA7346C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0" name="Text Box 54">
          <a:extLst>
            <a:ext uri="{FF2B5EF4-FFF2-40B4-BE49-F238E27FC236}">
              <a16:creationId xmlns:a16="http://schemas.microsoft.com/office/drawing/2014/main" id="{8E1F9475-28D3-4F6A-A38D-9D32BDF880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1" name="Text Box 55">
          <a:extLst>
            <a:ext uri="{FF2B5EF4-FFF2-40B4-BE49-F238E27FC236}">
              <a16:creationId xmlns:a16="http://schemas.microsoft.com/office/drawing/2014/main" id="{3F0CD50A-69A8-424B-B30B-E6DC8951BD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2" name="Text Box 56">
          <a:extLst>
            <a:ext uri="{FF2B5EF4-FFF2-40B4-BE49-F238E27FC236}">
              <a16:creationId xmlns:a16="http://schemas.microsoft.com/office/drawing/2014/main" id="{F09FE1FA-E3E6-4C88-87CE-855A8990E0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3" name="Text Box 57">
          <a:extLst>
            <a:ext uri="{FF2B5EF4-FFF2-40B4-BE49-F238E27FC236}">
              <a16:creationId xmlns:a16="http://schemas.microsoft.com/office/drawing/2014/main" id="{A7C702E5-6A49-4142-BC7B-BC6ECB8AF7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4" name="Text Box 60">
          <a:extLst>
            <a:ext uri="{FF2B5EF4-FFF2-40B4-BE49-F238E27FC236}">
              <a16:creationId xmlns:a16="http://schemas.microsoft.com/office/drawing/2014/main" id="{C01FB079-E04F-4739-B33E-A972EC5245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5" name="Text Box 61">
          <a:extLst>
            <a:ext uri="{FF2B5EF4-FFF2-40B4-BE49-F238E27FC236}">
              <a16:creationId xmlns:a16="http://schemas.microsoft.com/office/drawing/2014/main" id="{81073B02-2810-4849-B0D8-B0EDDE8E15C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6" name="Text Box 62">
          <a:extLst>
            <a:ext uri="{FF2B5EF4-FFF2-40B4-BE49-F238E27FC236}">
              <a16:creationId xmlns:a16="http://schemas.microsoft.com/office/drawing/2014/main" id="{7C401122-EBB7-4159-8E95-1B6FC2D7B6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7" name="Text Box 63">
          <a:extLst>
            <a:ext uri="{FF2B5EF4-FFF2-40B4-BE49-F238E27FC236}">
              <a16:creationId xmlns:a16="http://schemas.microsoft.com/office/drawing/2014/main" id="{4A07C51A-91E3-4C7E-994E-0CC9652236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8" name="Text Box 64">
          <a:extLst>
            <a:ext uri="{FF2B5EF4-FFF2-40B4-BE49-F238E27FC236}">
              <a16:creationId xmlns:a16="http://schemas.microsoft.com/office/drawing/2014/main" id="{ACF097FB-76D1-4443-A53E-F989AE52FE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19" name="Text Box 65">
          <a:extLst>
            <a:ext uri="{FF2B5EF4-FFF2-40B4-BE49-F238E27FC236}">
              <a16:creationId xmlns:a16="http://schemas.microsoft.com/office/drawing/2014/main" id="{0226F114-5D9B-4169-B52E-5B15F2EBB1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0" name="Text Box 66">
          <a:extLst>
            <a:ext uri="{FF2B5EF4-FFF2-40B4-BE49-F238E27FC236}">
              <a16:creationId xmlns:a16="http://schemas.microsoft.com/office/drawing/2014/main" id="{F58FF359-D778-4A7D-B6A9-BD5CE936A6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1" name="Text Box 67">
          <a:extLst>
            <a:ext uri="{FF2B5EF4-FFF2-40B4-BE49-F238E27FC236}">
              <a16:creationId xmlns:a16="http://schemas.microsoft.com/office/drawing/2014/main" id="{52C2ABEB-2717-467F-86A3-1DB92A02BB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2" name="Text Box 68">
          <a:extLst>
            <a:ext uri="{FF2B5EF4-FFF2-40B4-BE49-F238E27FC236}">
              <a16:creationId xmlns:a16="http://schemas.microsoft.com/office/drawing/2014/main" id="{4A887F12-7FFD-474E-8107-176C137A03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3" name="Text Box 69">
          <a:extLst>
            <a:ext uri="{FF2B5EF4-FFF2-40B4-BE49-F238E27FC236}">
              <a16:creationId xmlns:a16="http://schemas.microsoft.com/office/drawing/2014/main" id="{BC1B7D24-C940-48B0-AE76-6297350CFB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4" name="Text Box 70">
          <a:extLst>
            <a:ext uri="{FF2B5EF4-FFF2-40B4-BE49-F238E27FC236}">
              <a16:creationId xmlns:a16="http://schemas.microsoft.com/office/drawing/2014/main" id="{47C74575-07C7-43C8-B770-19FB99B1A3F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5" name="Text Box 71">
          <a:extLst>
            <a:ext uri="{FF2B5EF4-FFF2-40B4-BE49-F238E27FC236}">
              <a16:creationId xmlns:a16="http://schemas.microsoft.com/office/drawing/2014/main" id="{A55E2E18-04DE-4B0D-9097-FE02272878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6" name="Text Box 72">
          <a:extLst>
            <a:ext uri="{FF2B5EF4-FFF2-40B4-BE49-F238E27FC236}">
              <a16:creationId xmlns:a16="http://schemas.microsoft.com/office/drawing/2014/main" id="{4D229DD9-F071-425D-9769-3C77867290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7" name="Text Box 73">
          <a:extLst>
            <a:ext uri="{FF2B5EF4-FFF2-40B4-BE49-F238E27FC236}">
              <a16:creationId xmlns:a16="http://schemas.microsoft.com/office/drawing/2014/main" id="{A6128F2D-8089-49BD-BF56-91A4F2E8F9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8" name="Text Box 74">
          <a:extLst>
            <a:ext uri="{FF2B5EF4-FFF2-40B4-BE49-F238E27FC236}">
              <a16:creationId xmlns:a16="http://schemas.microsoft.com/office/drawing/2014/main" id="{8AC656ED-C387-4FB0-8708-F7D725BBC5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29" name="Text Box 75">
          <a:extLst>
            <a:ext uri="{FF2B5EF4-FFF2-40B4-BE49-F238E27FC236}">
              <a16:creationId xmlns:a16="http://schemas.microsoft.com/office/drawing/2014/main" id="{6F177724-9A52-456A-A7CC-B6BFD6F605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0" name="Text Box 76">
          <a:extLst>
            <a:ext uri="{FF2B5EF4-FFF2-40B4-BE49-F238E27FC236}">
              <a16:creationId xmlns:a16="http://schemas.microsoft.com/office/drawing/2014/main" id="{9577293A-B491-40F1-8E0F-DD91FD7F83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1" name="Text Box 77">
          <a:extLst>
            <a:ext uri="{FF2B5EF4-FFF2-40B4-BE49-F238E27FC236}">
              <a16:creationId xmlns:a16="http://schemas.microsoft.com/office/drawing/2014/main" id="{CEC937FC-8795-43C9-8B8F-AC0EDC3D774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2" name="Text Box 78">
          <a:extLst>
            <a:ext uri="{FF2B5EF4-FFF2-40B4-BE49-F238E27FC236}">
              <a16:creationId xmlns:a16="http://schemas.microsoft.com/office/drawing/2014/main" id="{C301A353-71FB-4D36-BCEA-8AF79C2B7C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3" name="Text Box 79">
          <a:extLst>
            <a:ext uri="{FF2B5EF4-FFF2-40B4-BE49-F238E27FC236}">
              <a16:creationId xmlns:a16="http://schemas.microsoft.com/office/drawing/2014/main" id="{C7E02886-3650-491D-94DA-30FB10FAC1D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4" name="Text Box 80">
          <a:extLst>
            <a:ext uri="{FF2B5EF4-FFF2-40B4-BE49-F238E27FC236}">
              <a16:creationId xmlns:a16="http://schemas.microsoft.com/office/drawing/2014/main" id="{7AAD8248-0E60-4987-8742-A68705EFB8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5" name="Text Box 81">
          <a:extLst>
            <a:ext uri="{FF2B5EF4-FFF2-40B4-BE49-F238E27FC236}">
              <a16:creationId xmlns:a16="http://schemas.microsoft.com/office/drawing/2014/main" id="{D17482C1-05A6-4454-829E-AD215EF2E6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6" name="Text Box 82">
          <a:extLst>
            <a:ext uri="{FF2B5EF4-FFF2-40B4-BE49-F238E27FC236}">
              <a16:creationId xmlns:a16="http://schemas.microsoft.com/office/drawing/2014/main" id="{FFC83D54-A768-49BB-95A5-9622F67BFD3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7" name="Text Box 83">
          <a:extLst>
            <a:ext uri="{FF2B5EF4-FFF2-40B4-BE49-F238E27FC236}">
              <a16:creationId xmlns:a16="http://schemas.microsoft.com/office/drawing/2014/main" id="{E577D839-9EEF-4421-8571-94FA644B23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8" name="Text Box 84">
          <a:extLst>
            <a:ext uri="{FF2B5EF4-FFF2-40B4-BE49-F238E27FC236}">
              <a16:creationId xmlns:a16="http://schemas.microsoft.com/office/drawing/2014/main" id="{955F5082-797C-4A23-9FD0-81701CDA7C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39" name="Text Box 85">
          <a:extLst>
            <a:ext uri="{FF2B5EF4-FFF2-40B4-BE49-F238E27FC236}">
              <a16:creationId xmlns:a16="http://schemas.microsoft.com/office/drawing/2014/main" id="{BBC738E0-BE66-4115-B92C-E8D8ACCE0C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0" name="Text Box 86">
          <a:extLst>
            <a:ext uri="{FF2B5EF4-FFF2-40B4-BE49-F238E27FC236}">
              <a16:creationId xmlns:a16="http://schemas.microsoft.com/office/drawing/2014/main" id="{3DE84B23-A2ED-4DA8-8F49-CCC5A476466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1" name="Text Box 87">
          <a:extLst>
            <a:ext uri="{FF2B5EF4-FFF2-40B4-BE49-F238E27FC236}">
              <a16:creationId xmlns:a16="http://schemas.microsoft.com/office/drawing/2014/main" id="{0C436E43-1E9E-49ED-A2B8-A9F2D452C4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2" name="Text Box 88">
          <a:extLst>
            <a:ext uri="{FF2B5EF4-FFF2-40B4-BE49-F238E27FC236}">
              <a16:creationId xmlns:a16="http://schemas.microsoft.com/office/drawing/2014/main" id="{C80272A2-F650-43BF-8A51-2CF26C566E1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3" name="Text Box 89">
          <a:extLst>
            <a:ext uri="{FF2B5EF4-FFF2-40B4-BE49-F238E27FC236}">
              <a16:creationId xmlns:a16="http://schemas.microsoft.com/office/drawing/2014/main" id="{EF930C46-C96B-46A3-8BF9-38428E445B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4" name="Text Box 90">
          <a:extLst>
            <a:ext uri="{FF2B5EF4-FFF2-40B4-BE49-F238E27FC236}">
              <a16:creationId xmlns:a16="http://schemas.microsoft.com/office/drawing/2014/main" id="{D9452670-47D6-4BE3-AFAC-EA8571C9B0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5" name="Text Box 91">
          <a:extLst>
            <a:ext uri="{FF2B5EF4-FFF2-40B4-BE49-F238E27FC236}">
              <a16:creationId xmlns:a16="http://schemas.microsoft.com/office/drawing/2014/main" id="{E5F85094-5FF8-44DF-92F5-8E93FD8F6C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6" name="Text Box 92">
          <a:extLst>
            <a:ext uri="{FF2B5EF4-FFF2-40B4-BE49-F238E27FC236}">
              <a16:creationId xmlns:a16="http://schemas.microsoft.com/office/drawing/2014/main" id="{A95D419D-7445-40A7-842B-74FC780D23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7" name="Text Box 26">
          <a:extLst>
            <a:ext uri="{FF2B5EF4-FFF2-40B4-BE49-F238E27FC236}">
              <a16:creationId xmlns:a16="http://schemas.microsoft.com/office/drawing/2014/main" id="{994E2783-F4B8-49BB-959C-FBB50501959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8" name="Text Box 27">
          <a:extLst>
            <a:ext uri="{FF2B5EF4-FFF2-40B4-BE49-F238E27FC236}">
              <a16:creationId xmlns:a16="http://schemas.microsoft.com/office/drawing/2014/main" id="{A0C80CBE-6821-4880-95C5-3C5CA1590C4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49" name="Text Box 28">
          <a:extLst>
            <a:ext uri="{FF2B5EF4-FFF2-40B4-BE49-F238E27FC236}">
              <a16:creationId xmlns:a16="http://schemas.microsoft.com/office/drawing/2014/main" id="{96AC6E00-C13D-40F4-B5C3-EDE181F05A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0" name="Text Box 29">
          <a:extLst>
            <a:ext uri="{FF2B5EF4-FFF2-40B4-BE49-F238E27FC236}">
              <a16:creationId xmlns:a16="http://schemas.microsoft.com/office/drawing/2014/main" id="{FD1B0C16-A70A-4324-B8E8-770C2E7836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1" name="Text Box 30">
          <a:extLst>
            <a:ext uri="{FF2B5EF4-FFF2-40B4-BE49-F238E27FC236}">
              <a16:creationId xmlns:a16="http://schemas.microsoft.com/office/drawing/2014/main" id="{4D6F35C9-9D82-422C-B58F-7766BF4A7C7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2" name="Text Box 31">
          <a:extLst>
            <a:ext uri="{FF2B5EF4-FFF2-40B4-BE49-F238E27FC236}">
              <a16:creationId xmlns:a16="http://schemas.microsoft.com/office/drawing/2014/main" id="{09FAE09F-7812-4A19-AEA6-A2EF94B049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3" name="Text Box 32">
          <a:extLst>
            <a:ext uri="{FF2B5EF4-FFF2-40B4-BE49-F238E27FC236}">
              <a16:creationId xmlns:a16="http://schemas.microsoft.com/office/drawing/2014/main" id="{2B48B194-7F39-4C2D-A43E-738B2F8F38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4" name="Text Box 33">
          <a:extLst>
            <a:ext uri="{FF2B5EF4-FFF2-40B4-BE49-F238E27FC236}">
              <a16:creationId xmlns:a16="http://schemas.microsoft.com/office/drawing/2014/main" id="{27C61D96-84F8-4511-A52E-EB1CD85AE8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5" name="Text Box 34">
          <a:extLst>
            <a:ext uri="{FF2B5EF4-FFF2-40B4-BE49-F238E27FC236}">
              <a16:creationId xmlns:a16="http://schemas.microsoft.com/office/drawing/2014/main" id="{823A26C2-4F02-44DD-A147-44E72BF028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6" name="Text Box 35">
          <a:extLst>
            <a:ext uri="{FF2B5EF4-FFF2-40B4-BE49-F238E27FC236}">
              <a16:creationId xmlns:a16="http://schemas.microsoft.com/office/drawing/2014/main" id="{77D4CF4F-EAA4-41E1-93F8-3A6AA5CBE1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7" name="Text Box 36">
          <a:extLst>
            <a:ext uri="{FF2B5EF4-FFF2-40B4-BE49-F238E27FC236}">
              <a16:creationId xmlns:a16="http://schemas.microsoft.com/office/drawing/2014/main" id="{88952A81-06C6-4941-9CF7-9475F4050FF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8" name="Text Box 37">
          <a:extLst>
            <a:ext uri="{FF2B5EF4-FFF2-40B4-BE49-F238E27FC236}">
              <a16:creationId xmlns:a16="http://schemas.microsoft.com/office/drawing/2014/main" id="{8E676E2F-B286-4A8D-B94A-235867BA061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59" name="Text Box 38">
          <a:extLst>
            <a:ext uri="{FF2B5EF4-FFF2-40B4-BE49-F238E27FC236}">
              <a16:creationId xmlns:a16="http://schemas.microsoft.com/office/drawing/2014/main" id="{13CB8C69-FC7C-4D63-A76A-71E2C8B061B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0" name="Text Box 39">
          <a:extLst>
            <a:ext uri="{FF2B5EF4-FFF2-40B4-BE49-F238E27FC236}">
              <a16:creationId xmlns:a16="http://schemas.microsoft.com/office/drawing/2014/main" id="{C8B35575-2CBE-4EAB-9524-9AD23E69BAB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1" name="Text Box 40">
          <a:extLst>
            <a:ext uri="{FF2B5EF4-FFF2-40B4-BE49-F238E27FC236}">
              <a16:creationId xmlns:a16="http://schemas.microsoft.com/office/drawing/2014/main" id="{33B714CE-330C-4ECA-BC65-C4233DD400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2" name="Text Box 41">
          <a:extLst>
            <a:ext uri="{FF2B5EF4-FFF2-40B4-BE49-F238E27FC236}">
              <a16:creationId xmlns:a16="http://schemas.microsoft.com/office/drawing/2014/main" id="{D685CD5C-7960-4207-9754-C123D0197AF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3" name="Text Box 42">
          <a:extLst>
            <a:ext uri="{FF2B5EF4-FFF2-40B4-BE49-F238E27FC236}">
              <a16:creationId xmlns:a16="http://schemas.microsoft.com/office/drawing/2014/main" id="{1E21336F-222E-46CD-8DCF-7B7F67AC10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4" name="Text Box 43">
          <a:extLst>
            <a:ext uri="{FF2B5EF4-FFF2-40B4-BE49-F238E27FC236}">
              <a16:creationId xmlns:a16="http://schemas.microsoft.com/office/drawing/2014/main" id="{D8059C42-FCB0-4DF4-9EEB-6D52DCB23F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5" name="Text Box 44">
          <a:extLst>
            <a:ext uri="{FF2B5EF4-FFF2-40B4-BE49-F238E27FC236}">
              <a16:creationId xmlns:a16="http://schemas.microsoft.com/office/drawing/2014/main" id="{0D0610E9-79FC-4D28-A839-ECC4000C9E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6" name="Text Box 45">
          <a:extLst>
            <a:ext uri="{FF2B5EF4-FFF2-40B4-BE49-F238E27FC236}">
              <a16:creationId xmlns:a16="http://schemas.microsoft.com/office/drawing/2014/main" id="{960F135C-D5DA-4E3C-ABEC-CE8C4FE5BA8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7" name="Text Box 46">
          <a:extLst>
            <a:ext uri="{FF2B5EF4-FFF2-40B4-BE49-F238E27FC236}">
              <a16:creationId xmlns:a16="http://schemas.microsoft.com/office/drawing/2014/main" id="{5207268A-59B3-486F-9E12-307C0B9606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8" name="Text Box 47">
          <a:extLst>
            <a:ext uri="{FF2B5EF4-FFF2-40B4-BE49-F238E27FC236}">
              <a16:creationId xmlns:a16="http://schemas.microsoft.com/office/drawing/2014/main" id="{51FA98F8-FF2E-4918-B043-1922D996A8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69" name="Text Box 49">
          <a:extLst>
            <a:ext uri="{FF2B5EF4-FFF2-40B4-BE49-F238E27FC236}">
              <a16:creationId xmlns:a16="http://schemas.microsoft.com/office/drawing/2014/main" id="{CB935F35-0D3C-4D2E-9538-BA995FED27C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0" name="Text Box 50">
          <a:extLst>
            <a:ext uri="{FF2B5EF4-FFF2-40B4-BE49-F238E27FC236}">
              <a16:creationId xmlns:a16="http://schemas.microsoft.com/office/drawing/2014/main" id="{507BDF12-AE0B-406B-A956-F141D7B87A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1" name="Text Box 51">
          <a:extLst>
            <a:ext uri="{FF2B5EF4-FFF2-40B4-BE49-F238E27FC236}">
              <a16:creationId xmlns:a16="http://schemas.microsoft.com/office/drawing/2014/main" id="{392769FF-A9CA-4CF1-AE68-EB37204B11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2" name="Text Box 52">
          <a:extLst>
            <a:ext uri="{FF2B5EF4-FFF2-40B4-BE49-F238E27FC236}">
              <a16:creationId xmlns:a16="http://schemas.microsoft.com/office/drawing/2014/main" id="{B10E412A-1146-4B22-AD7B-CB47D5BEC1E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3" name="Text Box 53">
          <a:extLst>
            <a:ext uri="{FF2B5EF4-FFF2-40B4-BE49-F238E27FC236}">
              <a16:creationId xmlns:a16="http://schemas.microsoft.com/office/drawing/2014/main" id="{B5588E2F-4D7C-4AE4-9180-4A7BB23213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4" name="Text Box 54">
          <a:extLst>
            <a:ext uri="{FF2B5EF4-FFF2-40B4-BE49-F238E27FC236}">
              <a16:creationId xmlns:a16="http://schemas.microsoft.com/office/drawing/2014/main" id="{EDC3C55A-0C7D-4A95-8298-1565A9B25B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5" name="Text Box 55">
          <a:extLst>
            <a:ext uri="{FF2B5EF4-FFF2-40B4-BE49-F238E27FC236}">
              <a16:creationId xmlns:a16="http://schemas.microsoft.com/office/drawing/2014/main" id="{2DF384C2-42B8-4E6C-AD9D-553AE7FC2F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6" name="Text Box 56">
          <a:extLst>
            <a:ext uri="{FF2B5EF4-FFF2-40B4-BE49-F238E27FC236}">
              <a16:creationId xmlns:a16="http://schemas.microsoft.com/office/drawing/2014/main" id="{0BF67D46-C1B2-4DA1-A679-2E68C3C673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7" name="Text Box 57">
          <a:extLst>
            <a:ext uri="{FF2B5EF4-FFF2-40B4-BE49-F238E27FC236}">
              <a16:creationId xmlns:a16="http://schemas.microsoft.com/office/drawing/2014/main" id="{F3F7A564-8C59-40FC-9386-58798B62DF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8" name="Text Box 58">
          <a:extLst>
            <a:ext uri="{FF2B5EF4-FFF2-40B4-BE49-F238E27FC236}">
              <a16:creationId xmlns:a16="http://schemas.microsoft.com/office/drawing/2014/main" id="{FD0CCCFC-51FC-4FF7-81D0-2C85E1A5AB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79" name="Text Box 59">
          <a:extLst>
            <a:ext uri="{FF2B5EF4-FFF2-40B4-BE49-F238E27FC236}">
              <a16:creationId xmlns:a16="http://schemas.microsoft.com/office/drawing/2014/main" id="{461912F9-6537-4FBD-AB81-E47F2C3012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0" name="Text Box 60">
          <a:extLst>
            <a:ext uri="{FF2B5EF4-FFF2-40B4-BE49-F238E27FC236}">
              <a16:creationId xmlns:a16="http://schemas.microsoft.com/office/drawing/2014/main" id="{C0399235-6493-411F-8DA0-AB759BEDC2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1" name="Text Box 61">
          <a:extLst>
            <a:ext uri="{FF2B5EF4-FFF2-40B4-BE49-F238E27FC236}">
              <a16:creationId xmlns:a16="http://schemas.microsoft.com/office/drawing/2014/main" id="{9F8B2450-8087-40D4-81BA-5D8E307E43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2" name="Text Box 62">
          <a:extLst>
            <a:ext uri="{FF2B5EF4-FFF2-40B4-BE49-F238E27FC236}">
              <a16:creationId xmlns:a16="http://schemas.microsoft.com/office/drawing/2014/main" id="{6E83CEDD-47C7-4023-9896-0C39465705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3" name="Text Box 63">
          <a:extLst>
            <a:ext uri="{FF2B5EF4-FFF2-40B4-BE49-F238E27FC236}">
              <a16:creationId xmlns:a16="http://schemas.microsoft.com/office/drawing/2014/main" id="{B0D4995E-2962-4ACF-850E-6244CF31384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4" name="Text Box 64">
          <a:extLst>
            <a:ext uri="{FF2B5EF4-FFF2-40B4-BE49-F238E27FC236}">
              <a16:creationId xmlns:a16="http://schemas.microsoft.com/office/drawing/2014/main" id="{3D18A498-ABDB-45F5-8FC7-106CC4FB84E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5" name="Text Box 65">
          <a:extLst>
            <a:ext uri="{FF2B5EF4-FFF2-40B4-BE49-F238E27FC236}">
              <a16:creationId xmlns:a16="http://schemas.microsoft.com/office/drawing/2014/main" id="{FF95A0B6-3122-4DDA-B8A6-638C1E3EA5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6" name="Text Box 66">
          <a:extLst>
            <a:ext uri="{FF2B5EF4-FFF2-40B4-BE49-F238E27FC236}">
              <a16:creationId xmlns:a16="http://schemas.microsoft.com/office/drawing/2014/main" id="{2403C0D8-316B-4DB2-A5DE-C0031D3A72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7" name="Text Box 67">
          <a:extLst>
            <a:ext uri="{FF2B5EF4-FFF2-40B4-BE49-F238E27FC236}">
              <a16:creationId xmlns:a16="http://schemas.microsoft.com/office/drawing/2014/main" id="{4B27CBA1-F5E1-4E91-9559-1F8071D299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8" name="Text Box 68">
          <a:extLst>
            <a:ext uri="{FF2B5EF4-FFF2-40B4-BE49-F238E27FC236}">
              <a16:creationId xmlns:a16="http://schemas.microsoft.com/office/drawing/2014/main" id="{2E0F679C-E537-42F6-A99E-62157B6514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89" name="Text Box 69">
          <a:extLst>
            <a:ext uri="{FF2B5EF4-FFF2-40B4-BE49-F238E27FC236}">
              <a16:creationId xmlns:a16="http://schemas.microsoft.com/office/drawing/2014/main" id="{099C13F8-9BF8-4DBB-AA3E-04C1FAA5634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0" name="Text Box 70">
          <a:extLst>
            <a:ext uri="{FF2B5EF4-FFF2-40B4-BE49-F238E27FC236}">
              <a16:creationId xmlns:a16="http://schemas.microsoft.com/office/drawing/2014/main" id="{2D11085A-1792-4613-8AD9-B688CC280A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1" name="Text Box 71">
          <a:extLst>
            <a:ext uri="{FF2B5EF4-FFF2-40B4-BE49-F238E27FC236}">
              <a16:creationId xmlns:a16="http://schemas.microsoft.com/office/drawing/2014/main" id="{8289B178-1DBF-49EB-99C7-F59E087E74E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2" name="Text Box 72">
          <a:extLst>
            <a:ext uri="{FF2B5EF4-FFF2-40B4-BE49-F238E27FC236}">
              <a16:creationId xmlns:a16="http://schemas.microsoft.com/office/drawing/2014/main" id="{DCF45FDF-3266-4EBC-A2ED-2F415B4236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3" name="Text Box 73">
          <a:extLst>
            <a:ext uri="{FF2B5EF4-FFF2-40B4-BE49-F238E27FC236}">
              <a16:creationId xmlns:a16="http://schemas.microsoft.com/office/drawing/2014/main" id="{2695949C-7EBB-49A4-81CD-80010BEEC9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4" name="Text Box 74">
          <a:extLst>
            <a:ext uri="{FF2B5EF4-FFF2-40B4-BE49-F238E27FC236}">
              <a16:creationId xmlns:a16="http://schemas.microsoft.com/office/drawing/2014/main" id="{A8A729E8-FB8B-4A0B-B2F5-E3D7C49EEA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5" name="Text Box 75">
          <a:extLst>
            <a:ext uri="{FF2B5EF4-FFF2-40B4-BE49-F238E27FC236}">
              <a16:creationId xmlns:a16="http://schemas.microsoft.com/office/drawing/2014/main" id="{4E049CA0-B292-4251-A48B-98A7DB0E86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6" name="Text Box 76">
          <a:extLst>
            <a:ext uri="{FF2B5EF4-FFF2-40B4-BE49-F238E27FC236}">
              <a16:creationId xmlns:a16="http://schemas.microsoft.com/office/drawing/2014/main" id="{D264AE5F-F657-445A-B656-D1438C5AC9D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7" name="Text Box 77">
          <a:extLst>
            <a:ext uri="{FF2B5EF4-FFF2-40B4-BE49-F238E27FC236}">
              <a16:creationId xmlns:a16="http://schemas.microsoft.com/office/drawing/2014/main" id="{A1378354-018A-4E9D-B46E-1EE967ACDE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8" name="Text Box 78">
          <a:extLst>
            <a:ext uri="{FF2B5EF4-FFF2-40B4-BE49-F238E27FC236}">
              <a16:creationId xmlns:a16="http://schemas.microsoft.com/office/drawing/2014/main" id="{6D73BC16-49D1-4902-8C5D-4A06370837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199" name="Text Box 79">
          <a:extLst>
            <a:ext uri="{FF2B5EF4-FFF2-40B4-BE49-F238E27FC236}">
              <a16:creationId xmlns:a16="http://schemas.microsoft.com/office/drawing/2014/main" id="{576BF82B-4339-4439-9C03-D8239F0605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0" name="Text Box 80">
          <a:extLst>
            <a:ext uri="{FF2B5EF4-FFF2-40B4-BE49-F238E27FC236}">
              <a16:creationId xmlns:a16="http://schemas.microsoft.com/office/drawing/2014/main" id="{7EA91F9A-CE55-46F4-BD4A-ABC1D0C069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1" name="Text Box 81">
          <a:extLst>
            <a:ext uri="{FF2B5EF4-FFF2-40B4-BE49-F238E27FC236}">
              <a16:creationId xmlns:a16="http://schemas.microsoft.com/office/drawing/2014/main" id="{4FE92FCB-435C-4921-968F-CE40E042B4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2" name="Text Box 82">
          <a:extLst>
            <a:ext uri="{FF2B5EF4-FFF2-40B4-BE49-F238E27FC236}">
              <a16:creationId xmlns:a16="http://schemas.microsoft.com/office/drawing/2014/main" id="{F24BFDFE-E2C6-43F4-BAC8-2C4017F3BC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3" name="Text Box 83">
          <a:extLst>
            <a:ext uri="{FF2B5EF4-FFF2-40B4-BE49-F238E27FC236}">
              <a16:creationId xmlns:a16="http://schemas.microsoft.com/office/drawing/2014/main" id="{DA3849A7-5336-452F-9143-B44C6E3C996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4" name="Text Box 84">
          <a:extLst>
            <a:ext uri="{FF2B5EF4-FFF2-40B4-BE49-F238E27FC236}">
              <a16:creationId xmlns:a16="http://schemas.microsoft.com/office/drawing/2014/main" id="{38C32EAA-59A9-4DCA-9109-62F2469659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5" name="Text Box 85">
          <a:extLst>
            <a:ext uri="{FF2B5EF4-FFF2-40B4-BE49-F238E27FC236}">
              <a16:creationId xmlns:a16="http://schemas.microsoft.com/office/drawing/2014/main" id="{8EBD5A71-C4B6-4D38-AE5C-EA25702317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6" name="Text Box 86">
          <a:extLst>
            <a:ext uri="{FF2B5EF4-FFF2-40B4-BE49-F238E27FC236}">
              <a16:creationId xmlns:a16="http://schemas.microsoft.com/office/drawing/2014/main" id="{0DE9751D-4F66-4208-B9EC-2CD8BEB3F6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7" name="Text Box 87">
          <a:extLst>
            <a:ext uri="{FF2B5EF4-FFF2-40B4-BE49-F238E27FC236}">
              <a16:creationId xmlns:a16="http://schemas.microsoft.com/office/drawing/2014/main" id="{E0A67E2B-660E-41EE-95C2-27F7AD0D547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8" name="Text Box 88">
          <a:extLst>
            <a:ext uri="{FF2B5EF4-FFF2-40B4-BE49-F238E27FC236}">
              <a16:creationId xmlns:a16="http://schemas.microsoft.com/office/drawing/2014/main" id="{FB9A4D06-5EFC-438E-92E8-D25D78F123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09" name="Text Box 89">
          <a:extLst>
            <a:ext uri="{FF2B5EF4-FFF2-40B4-BE49-F238E27FC236}">
              <a16:creationId xmlns:a16="http://schemas.microsoft.com/office/drawing/2014/main" id="{B466C12A-5436-4B18-BF72-68C1B14CC1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0" name="Text Box 90">
          <a:extLst>
            <a:ext uri="{FF2B5EF4-FFF2-40B4-BE49-F238E27FC236}">
              <a16:creationId xmlns:a16="http://schemas.microsoft.com/office/drawing/2014/main" id="{89C5AF31-5075-4888-9550-7335D66D84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1" name="Text Box 91">
          <a:extLst>
            <a:ext uri="{FF2B5EF4-FFF2-40B4-BE49-F238E27FC236}">
              <a16:creationId xmlns:a16="http://schemas.microsoft.com/office/drawing/2014/main" id="{D4E5E1A2-713C-4841-A215-03F67869FE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2" name="Text Box 92">
          <a:extLst>
            <a:ext uri="{FF2B5EF4-FFF2-40B4-BE49-F238E27FC236}">
              <a16:creationId xmlns:a16="http://schemas.microsoft.com/office/drawing/2014/main" id="{881C8370-1EB8-4FB7-9C0E-2FFC8F2648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3" name="Text Box 26">
          <a:extLst>
            <a:ext uri="{FF2B5EF4-FFF2-40B4-BE49-F238E27FC236}">
              <a16:creationId xmlns:a16="http://schemas.microsoft.com/office/drawing/2014/main" id="{FEA468BD-B48E-49BB-A368-B0ADB494BB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4" name="Text Box 27">
          <a:extLst>
            <a:ext uri="{FF2B5EF4-FFF2-40B4-BE49-F238E27FC236}">
              <a16:creationId xmlns:a16="http://schemas.microsoft.com/office/drawing/2014/main" id="{BB8A6A6D-FEC2-4D50-AC33-612FF83EFB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5" name="Text Box 28">
          <a:extLst>
            <a:ext uri="{FF2B5EF4-FFF2-40B4-BE49-F238E27FC236}">
              <a16:creationId xmlns:a16="http://schemas.microsoft.com/office/drawing/2014/main" id="{FACA9275-E9B3-47D8-9AC9-AC69FD0179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6" name="Text Box 29">
          <a:extLst>
            <a:ext uri="{FF2B5EF4-FFF2-40B4-BE49-F238E27FC236}">
              <a16:creationId xmlns:a16="http://schemas.microsoft.com/office/drawing/2014/main" id="{4BD66495-74D9-46B0-A114-18E6E0D0B32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7" name="Text Box 30">
          <a:extLst>
            <a:ext uri="{FF2B5EF4-FFF2-40B4-BE49-F238E27FC236}">
              <a16:creationId xmlns:a16="http://schemas.microsoft.com/office/drawing/2014/main" id="{42ED9BD8-C08B-463B-B85A-78226C2A0DA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8" name="Text Box 31">
          <a:extLst>
            <a:ext uri="{FF2B5EF4-FFF2-40B4-BE49-F238E27FC236}">
              <a16:creationId xmlns:a16="http://schemas.microsoft.com/office/drawing/2014/main" id="{FDD5B56A-03F2-4BF0-9769-4B39A7608A2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19" name="Text Box 32">
          <a:extLst>
            <a:ext uri="{FF2B5EF4-FFF2-40B4-BE49-F238E27FC236}">
              <a16:creationId xmlns:a16="http://schemas.microsoft.com/office/drawing/2014/main" id="{3FACE794-C473-42D1-9E07-64B53D85F1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0" name="Text Box 33">
          <a:extLst>
            <a:ext uri="{FF2B5EF4-FFF2-40B4-BE49-F238E27FC236}">
              <a16:creationId xmlns:a16="http://schemas.microsoft.com/office/drawing/2014/main" id="{09D1462F-B9CE-435B-A65B-C967F316E6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1" name="Text Box 34">
          <a:extLst>
            <a:ext uri="{FF2B5EF4-FFF2-40B4-BE49-F238E27FC236}">
              <a16:creationId xmlns:a16="http://schemas.microsoft.com/office/drawing/2014/main" id="{405D5D8F-1B55-4774-837B-39805B188C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2" name="Text Box 35">
          <a:extLst>
            <a:ext uri="{FF2B5EF4-FFF2-40B4-BE49-F238E27FC236}">
              <a16:creationId xmlns:a16="http://schemas.microsoft.com/office/drawing/2014/main" id="{961E7E15-AA59-4588-ABEC-9510A31DC43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3" name="Text Box 36">
          <a:extLst>
            <a:ext uri="{FF2B5EF4-FFF2-40B4-BE49-F238E27FC236}">
              <a16:creationId xmlns:a16="http://schemas.microsoft.com/office/drawing/2014/main" id="{906AA8A8-5370-430F-89B7-FC23FA850D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4" name="Text Box 37">
          <a:extLst>
            <a:ext uri="{FF2B5EF4-FFF2-40B4-BE49-F238E27FC236}">
              <a16:creationId xmlns:a16="http://schemas.microsoft.com/office/drawing/2014/main" id="{19AF2F1C-0340-4BC3-A03C-C9F3E737CAE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5" name="Text Box 38">
          <a:extLst>
            <a:ext uri="{FF2B5EF4-FFF2-40B4-BE49-F238E27FC236}">
              <a16:creationId xmlns:a16="http://schemas.microsoft.com/office/drawing/2014/main" id="{55B333A8-7A52-4049-B252-6C2BC12570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6" name="Text Box 39">
          <a:extLst>
            <a:ext uri="{FF2B5EF4-FFF2-40B4-BE49-F238E27FC236}">
              <a16:creationId xmlns:a16="http://schemas.microsoft.com/office/drawing/2014/main" id="{3A78AA83-9D54-461A-A486-0012CAD125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7" name="Text Box 40">
          <a:extLst>
            <a:ext uri="{FF2B5EF4-FFF2-40B4-BE49-F238E27FC236}">
              <a16:creationId xmlns:a16="http://schemas.microsoft.com/office/drawing/2014/main" id="{D2599724-591D-4E81-9EE0-D1B826C7411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8" name="Text Box 41">
          <a:extLst>
            <a:ext uri="{FF2B5EF4-FFF2-40B4-BE49-F238E27FC236}">
              <a16:creationId xmlns:a16="http://schemas.microsoft.com/office/drawing/2014/main" id="{D2D327FB-3FEA-4A2E-AD5F-51E74D24CD0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29" name="Text Box 42">
          <a:extLst>
            <a:ext uri="{FF2B5EF4-FFF2-40B4-BE49-F238E27FC236}">
              <a16:creationId xmlns:a16="http://schemas.microsoft.com/office/drawing/2014/main" id="{1B98A057-D740-49EB-AC05-AD8409B78D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0" name="Text Box 43">
          <a:extLst>
            <a:ext uri="{FF2B5EF4-FFF2-40B4-BE49-F238E27FC236}">
              <a16:creationId xmlns:a16="http://schemas.microsoft.com/office/drawing/2014/main" id="{29B827C1-E0C8-4AAE-B16D-488B769C9FA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1" name="Text Box 44">
          <a:extLst>
            <a:ext uri="{FF2B5EF4-FFF2-40B4-BE49-F238E27FC236}">
              <a16:creationId xmlns:a16="http://schemas.microsoft.com/office/drawing/2014/main" id="{334261D2-912A-44FE-9E54-808C8EFB9D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2" name="Text Box 45">
          <a:extLst>
            <a:ext uri="{FF2B5EF4-FFF2-40B4-BE49-F238E27FC236}">
              <a16:creationId xmlns:a16="http://schemas.microsoft.com/office/drawing/2014/main" id="{D79B3344-701A-4413-8F38-A88842BDBF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3" name="Text Box 46">
          <a:extLst>
            <a:ext uri="{FF2B5EF4-FFF2-40B4-BE49-F238E27FC236}">
              <a16:creationId xmlns:a16="http://schemas.microsoft.com/office/drawing/2014/main" id="{B164A391-931B-4BDA-8062-4C06DCAC69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4" name="Text Box 47">
          <a:extLst>
            <a:ext uri="{FF2B5EF4-FFF2-40B4-BE49-F238E27FC236}">
              <a16:creationId xmlns:a16="http://schemas.microsoft.com/office/drawing/2014/main" id="{F5BA6E05-5D3C-4A92-8D16-A00FD947BC2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5" name="Text Box 49">
          <a:extLst>
            <a:ext uri="{FF2B5EF4-FFF2-40B4-BE49-F238E27FC236}">
              <a16:creationId xmlns:a16="http://schemas.microsoft.com/office/drawing/2014/main" id="{C58939D7-999D-4247-B45B-6506CFAD9F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6" name="Text Box 50">
          <a:extLst>
            <a:ext uri="{FF2B5EF4-FFF2-40B4-BE49-F238E27FC236}">
              <a16:creationId xmlns:a16="http://schemas.microsoft.com/office/drawing/2014/main" id="{3340CF8D-DA2D-4F25-B4DC-C78F07A0A2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7" name="Text Box 51">
          <a:extLst>
            <a:ext uri="{FF2B5EF4-FFF2-40B4-BE49-F238E27FC236}">
              <a16:creationId xmlns:a16="http://schemas.microsoft.com/office/drawing/2014/main" id="{C3D86419-F879-4679-B39B-DE1A89F79E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8" name="Text Box 52">
          <a:extLst>
            <a:ext uri="{FF2B5EF4-FFF2-40B4-BE49-F238E27FC236}">
              <a16:creationId xmlns:a16="http://schemas.microsoft.com/office/drawing/2014/main" id="{0A139E0C-0EEF-411C-BA17-97EBB2D862D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39" name="Text Box 53">
          <a:extLst>
            <a:ext uri="{FF2B5EF4-FFF2-40B4-BE49-F238E27FC236}">
              <a16:creationId xmlns:a16="http://schemas.microsoft.com/office/drawing/2014/main" id="{D333BCBF-AB79-4697-BBBE-3254EE6AA75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0" name="Text Box 54">
          <a:extLst>
            <a:ext uri="{FF2B5EF4-FFF2-40B4-BE49-F238E27FC236}">
              <a16:creationId xmlns:a16="http://schemas.microsoft.com/office/drawing/2014/main" id="{393281D1-C2B3-4E92-B14D-C72A16252E2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1" name="Text Box 55">
          <a:extLst>
            <a:ext uri="{FF2B5EF4-FFF2-40B4-BE49-F238E27FC236}">
              <a16:creationId xmlns:a16="http://schemas.microsoft.com/office/drawing/2014/main" id="{201E3F22-79DE-4797-A3E0-A921B25BF8E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2" name="Text Box 56">
          <a:extLst>
            <a:ext uri="{FF2B5EF4-FFF2-40B4-BE49-F238E27FC236}">
              <a16:creationId xmlns:a16="http://schemas.microsoft.com/office/drawing/2014/main" id="{56B34A39-CDB6-4107-AA86-A788AEFF89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3" name="Text Box 57">
          <a:extLst>
            <a:ext uri="{FF2B5EF4-FFF2-40B4-BE49-F238E27FC236}">
              <a16:creationId xmlns:a16="http://schemas.microsoft.com/office/drawing/2014/main" id="{C94CB274-DC36-4AC8-9F1E-7AC1B970B2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4" name="Text Box 58">
          <a:extLst>
            <a:ext uri="{FF2B5EF4-FFF2-40B4-BE49-F238E27FC236}">
              <a16:creationId xmlns:a16="http://schemas.microsoft.com/office/drawing/2014/main" id="{37DDD9D8-9D5E-4ECB-A348-4F39E02C19C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5" name="Text Box 59">
          <a:extLst>
            <a:ext uri="{FF2B5EF4-FFF2-40B4-BE49-F238E27FC236}">
              <a16:creationId xmlns:a16="http://schemas.microsoft.com/office/drawing/2014/main" id="{8810C225-4911-4687-8391-D1D484A6C3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6" name="Text Box 60">
          <a:extLst>
            <a:ext uri="{FF2B5EF4-FFF2-40B4-BE49-F238E27FC236}">
              <a16:creationId xmlns:a16="http://schemas.microsoft.com/office/drawing/2014/main" id="{8A554132-2F00-4B2F-B046-122D03EEA2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7" name="Text Box 61">
          <a:extLst>
            <a:ext uri="{FF2B5EF4-FFF2-40B4-BE49-F238E27FC236}">
              <a16:creationId xmlns:a16="http://schemas.microsoft.com/office/drawing/2014/main" id="{36488218-13DC-4B7C-9932-4E0D0EEFA7D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8" name="Text Box 62">
          <a:extLst>
            <a:ext uri="{FF2B5EF4-FFF2-40B4-BE49-F238E27FC236}">
              <a16:creationId xmlns:a16="http://schemas.microsoft.com/office/drawing/2014/main" id="{A3F45474-CA2E-490B-BAB5-1F39F45340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49" name="Text Box 63">
          <a:extLst>
            <a:ext uri="{FF2B5EF4-FFF2-40B4-BE49-F238E27FC236}">
              <a16:creationId xmlns:a16="http://schemas.microsoft.com/office/drawing/2014/main" id="{13F5F823-E103-4105-A450-B8CAD14E761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0" name="Text Box 64">
          <a:extLst>
            <a:ext uri="{FF2B5EF4-FFF2-40B4-BE49-F238E27FC236}">
              <a16:creationId xmlns:a16="http://schemas.microsoft.com/office/drawing/2014/main" id="{B421FACD-9779-4B8D-BFEC-BDF0D94EDAE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1" name="Text Box 65">
          <a:extLst>
            <a:ext uri="{FF2B5EF4-FFF2-40B4-BE49-F238E27FC236}">
              <a16:creationId xmlns:a16="http://schemas.microsoft.com/office/drawing/2014/main" id="{784031A0-F43D-4094-BF11-BBD64283FA7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2" name="Text Box 66">
          <a:extLst>
            <a:ext uri="{FF2B5EF4-FFF2-40B4-BE49-F238E27FC236}">
              <a16:creationId xmlns:a16="http://schemas.microsoft.com/office/drawing/2014/main" id="{FB06B0EE-E9BA-498D-AA11-1594B0AFCB3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3" name="Text Box 67">
          <a:extLst>
            <a:ext uri="{FF2B5EF4-FFF2-40B4-BE49-F238E27FC236}">
              <a16:creationId xmlns:a16="http://schemas.microsoft.com/office/drawing/2014/main" id="{58A851A9-0ED6-44B3-BB71-B741434B3F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4" name="Text Box 68">
          <a:extLst>
            <a:ext uri="{FF2B5EF4-FFF2-40B4-BE49-F238E27FC236}">
              <a16:creationId xmlns:a16="http://schemas.microsoft.com/office/drawing/2014/main" id="{0AF0F0EC-AA07-46EF-93AF-1AF90759D5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5" name="Text Box 69">
          <a:extLst>
            <a:ext uri="{FF2B5EF4-FFF2-40B4-BE49-F238E27FC236}">
              <a16:creationId xmlns:a16="http://schemas.microsoft.com/office/drawing/2014/main" id="{E464272D-E6D1-476C-AA58-283B88D7A3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6" name="Text Box 70">
          <a:extLst>
            <a:ext uri="{FF2B5EF4-FFF2-40B4-BE49-F238E27FC236}">
              <a16:creationId xmlns:a16="http://schemas.microsoft.com/office/drawing/2014/main" id="{D6146440-7891-490E-9C7E-448367CBEF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7" name="Text Box 71">
          <a:extLst>
            <a:ext uri="{FF2B5EF4-FFF2-40B4-BE49-F238E27FC236}">
              <a16:creationId xmlns:a16="http://schemas.microsoft.com/office/drawing/2014/main" id="{3C9F64E6-DB86-418A-9DC3-4C5FD23E60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8" name="Text Box 72">
          <a:extLst>
            <a:ext uri="{FF2B5EF4-FFF2-40B4-BE49-F238E27FC236}">
              <a16:creationId xmlns:a16="http://schemas.microsoft.com/office/drawing/2014/main" id="{5F4D828D-B94B-4C01-9A2B-2373299BA5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59" name="Text Box 73">
          <a:extLst>
            <a:ext uri="{FF2B5EF4-FFF2-40B4-BE49-F238E27FC236}">
              <a16:creationId xmlns:a16="http://schemas.microsoft.com/office/drawing/2014/main" id="{27C17FEF-9BF5-4E32-A815-F9430A20372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0" name="Text Box 74">
          <a:extLst>
            <a:ext uri="{FF2B5EF4-FFF2-40B4-BE49-F238E27FC236}">
              <a16:creationId xmlns:a16="http://schemas.microsoft.com/office/drawing/2014/main" id="{C054315A-E4D0-4434-B1DD-67F9FBE639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1" name="Text Box 75">
          <a:extLst>
            <a:ext uri="{FF2B5EF4-FFF2-40B4-BE49-F238E27FC236}">
              <a16:creationId xmlns:a16="http://schemas.microsoft.com/office/drawing/2014/main" id="{7B04486D-2BA3-4BFD-99AC-962DFEB896D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2" name="Text Box 76">
          <a:extLst>
            <a:ext uri="{FF2B5EF4-FFF2-40B4-BE49-F238E27FC236}">
              <a16:creationId xmlns:a16="http://schemas.microsoft.com/office/drawing/2014/main" id="{C0465ABA-B14E-42DA-AC5A-5F400FD962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3" name="Text Box 77">
          <a:extLst>
            <a:ext uri="{FF2B5EF4-FFF2-40B4-BE49-F238E27FC236}">
              <a16:creationId xmlns:a16="http://schemas.microsoft.com/office/drawing/2014/main" id="{617BDDE4-C359-4302-96C0-E0F8B141AF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4" name="Text Box 78">
          <a:extLst>
            <a:ext uri="{FF2B5EF4-FFF2-40B4-BE49-F238E27FC236}">
              <a16:creationId xmlns:a16="http://schemas.microsoft.com/office/drawing/2014/main" id="{58A1CBF2-C470-4106-8B3A-A34683F44E5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5" name="Text Box 79">
          <a:extLst>
            <a:ext uri="{FF2B5EF4-FFF2-40B4-BE49-F238E27FC236}">
              <a16:creationId xmlns:a16="http://schemas.microsoft.com/office/drawing/2014/main" id="{B3A77587-837C-4798-BF2E-719ECB7550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6" name="Text Box 80">
          <a:extLst>
            <a:ext uri="{FF2B5EF4-FFF2-40B4-BE49-F238E27FC236}">
              <a16:creationId xmlns:a16="http://schemas.microsoft.com/office/drawing/2014/main" id="{22C3E70D-B70F-4D12-B26A-E1D4243CC3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7" name="Text Box 81">
          <a:extLst>
            <a:ext uri="{FF2B5EF4-FFF2-40B4-BE49-F238E27FC236}">
              <a16:creationId xmlns:a16="http://schemas.microsoft.com/office/drawing/2014/main" id="{0F5EC9BC-86F0-4150-AEA8-9EC138617C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8" name="Text Box 82">
          <a:extLst>
            <a:ext uri="{FF2B5EF4-FFF2-40B4-BE49-F238E27FC236}">
              <a16:creationId xmlns:a16="http://schemas.microsoft.com/office/drawing/2014/main" id="{F537A28D-3D8D-458A-9AAF-F9E53058EA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69" name="Text Box 83">
          <a:extLst>
            <a:ext uri="{FF2B5EF4-FFF2-40B4-BE49-F238E27FC236}">
              <a16:creationId xmlns:a16="http://schemas.microsoft.com/office/drawing/2014/main" id="{A451B9EE-54A2-4A0A-AD29-5A09C173C95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0" name="Text Box 84">
          <a:extLst>
            <a:ext uri="{FF2B5EF4-FFF2-40B4-BE49-F238E27FC236}">
              <a16:creationId xmlns:a16="http://schemas.microsoft.com/office/drawing/2014/main" id="{AD986B9A-3866-40A3-A813-506F21470A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1" name="Text Box 85">
          <a:extLst>
            <a:ext uri="{FF2B5EF4-FFF2-40B4-BE49-F238E27FC236}">
              <a16:creationId xmlns:a16="http://schemas.microsoft.com/office/drawing/2014/main" id="{82E71FE3-100E-4C98-A2D2-8D949129349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2" name="Text Box 86">
          <a:extLst>
            <a:ext uri="{FF2B5EF4-FFF2-40B4-BE49-F238E27FC236}">
              <a16:creationId xmlns:a16="http://schemas.microsoft.com/office/drawing/2014/main" id="{C2172863-56B3-49DE-A450-EA000E7D281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3" name="Text Box 87">
          <a:extLst>
            <a:ext uri="{FF2B5EF4-FFF2-40B4-BE49-F238E27FC236}">
              <a16:creationId xmlns:a16="http://schemas.microsoft.com/office/drawing/2014/main" id="{6ED35D25-32B9-4B84-A2A5-3340889B7E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4" name="Text Box 88">
          <a:extLst>
            <a:ext uri="{FF2B5EF4-FFF2-40B4-BE49-F238E27FC236}">
              <a16:creationId xmlns:a16="http://schemas.microsoft.com/office/drawing/2014/main" id="{19476673-A9CF-4D76-B075-EFB12C7BA6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5" name="Text Box 89">
          <a:extLst>
            <a:ext uri="{FF2B5EF4-FFF2-40B4-BE49-F238E27FC236}">
              <a16:creationId xmlns:a16="http://schemas.microsoft.com/office/drawing/2014/main" id="{8F8B48EC-A8AA-431D-B60C-E2D2472C15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6" name="Text Box 90">
          <a:extLst>
            <a:ext uri="{FF2B5EF4-FFF2-40B4-BE49-F238E27FC236}">
              <a16:creationId xmlns:a16="http://schemas.microsoft.com/office/drawing/2014/main" id="{5BB34CBA-4333-4B66-B2E3-3104AF7A20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7" name="Text Box 91">
          <a:extLst>
            <a:ext uri="{FF2B5EF4-FFF2-40B4-BE49-F238E27FC236}">
              <a16:creationId xmlns:a16="http://schemas.microsoft.com/office/drawing/2014/main" id="{24578FDA-DDFA-4960-8B02-A841986172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8" name="Text Box 92">
          <a:extLst>
            <a:ext uri="{FF2B5EF4-FFF2-40B4-BE49-F238E27FC236}">
              <a16:creationId xmlns:a16="http://schemas.microsoft.com/office/drawing/2014/main" id="{1BE97C8E-AA31-41BA-AB69-A6110E532C0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79" name="Text Box 26">
          <a:extLst>
            <a:ext uri="{FF2B5EF4-FFF2-40B4-BE49-F238E27FC236}">
              <a16:creationId xmlns:a16="http://schemas.microsoft.com/office/drawing/2014/main" id="{9E5049AC-4278-48F0-9A54-282CDE72C4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0" name="Text Box 27">
          <a:extLst>
            <a:ext uri="{FF2B5EF4-FFF2-40B4-BE49-F238E27FC236}">
              <a16:creationId xmlns:a16="http://schemas.microsoft.com/office/drawing/2014/main" id="{6D08B287-3EC0-4FAE-9560-9220E7C7AE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1" name="Text Box 28">
          <a:extLst>
            <a:ext uri="{FF2B5EF4-FFF2-40B4-BE49-F238E27FC236}">
              <a16:creationId xmlns:a16="http://schemas.microsoft.com/office/drawing/2014/main" id="{353ADBDC-C5E7-4573-8450-629A52753FF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2" name="Text Box 29">
          <a:extLst>
            <a:ext uri="{FF2B5EF4-FFF2-40B4-BE49-F238E27FC236}">
              <a16:creationId xmlns:a16="http://schemas.microsoft.com/office/drawing/2014/main" id="{F3E3ADEF-4264-4021-A1D4-CFDFE04ED2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3" name="Text Box 30">
          <a:extLst>
            <a:ext uri="{FF2B5EF4-FFF2-40B4-BE49-F238E27FC236}">
              <a16:creationId xmlns:a16="http://schemas.microsoft.com/office/drawing/2014/main" id="{3C2545BA-B059-4DB6-8CE3-023ECE1BAA8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4" name="Text Box 31">
          <a:extLst>
            <a:ext uri="{FF2B5EF4-FFF2-40B4-BE49-F238E27FC236}">
              <a16:creationId xmlns:a16="http://schemas.microsoft.com/office/drawing/2014/main" id="{301191BC-04A7-441A-A328-BE7395D379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5" name="Text Box 32">
          <a:extLst>
            <a:ext uri="{FF2B5EF4-FFF2-40B4-BE49-F238E27FC236}">
              <a16:creationId xmlns:a16="http://schemas.microsoft.com/office/drawing/2014/main" id="{BC3F9845-D7A0-452F-8E34-D765864423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6" name="Text Box 33">
          <a:extLst>
            <a:ext uri="{FF2B5EF4-FFF2-40B4-BE49-F238E27FC236}">
              <a16:creationId xmlns:a16="http://schemas.microsoft.com/office/drawing/2014/main" id="{DD690D05-3314-448F-A288-B6FD3F7443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7" name="Text Box 34">
          <a:extLst>
            <a:ext uri="{FF2B5EF4-FFF2-40B4-BE49-F238E27FC236}">
              <a16:creationId xmlns:a16="http://schemas.microsoft.com/office/drawing/2014/main" id="{514DF5A3-80BB-4A6F-9D27-85BA520596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8" name="Text Box 35">
          <a:extLst>
            <a:ext uri="{FF2B5EF4-FFF2-40B4-BE49-F238E27FC236}">
              <a16:creationId xmlns:a16="http://schemas.microsoft.com/office/drawing/2014/main" id="{D3017D60-3F22-4AB7-A748-E0DD3A4A52C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89" name="Text Box 36">
          <a:extLst>
            <a:ext uri="{FF2B5EF4-FFF2-40B4-BE49-F238E27FC236}">
              <a16:creationId xmlns:a16="http://schemas.microsoft.com/office/drawing/2014/main" id="{E83D98EF-1C7E-4308-A969-E674048E19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0" name="Text Box 37">
          <a:extLst>
            <a:ext uri="{FF2B5EF4-FFF2-40B4-BE49-F238E27FC236}">
              <a16:creationId xmlns:a16="http://schemas.microsoft.com/office/drawing/2014/main" id="{620DF197-9D15-42FA-92D9-9C048F561B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1" name="Text Box 38">
          <a:extLst>
            <a:ext uri="{FF2B5EF4-FFF2-40B4-BE49-F238E27FC236}">
              <a16:creationId xmlns:a16="http://schemas.microsoft.com/office/drawing/2014/main" id="{32157274-9907-41A1-B744-150966195EB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2" name="Text Box 39">
          <a:extLst>
            <a:ext uri="{FF2B5EF4-FFF2-40B4-BE49-F238E27FC236}">
              <a16:creationId xmlns:a16="http://schemas.microsoft.com/office/drawing/2014/main" id="{C7291AE1-0FA6-4727-9E65-7F7C7E40BB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3" name="Text Box 40">
          <a:extLst>
            <a:ext uri="{FF2B5EF4-FFF2-40B4-BE49-F238E27FC236}">
              <a16:creationId xmlns:a16="http://schemas.microsoft.com/office/drawing/2014/main" id="{F77BA2D2-9FAF-487A-A433-D453AC664C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4" name="Text Box 41">
          <a:extLst>
            <a:ext uri="{FF2B5EF4-FFF2-40B4-BE49-F238E27FC236}">
              <a16:creationId xmlns:a16="http://schemas.microsoft.com/office/drawing/2014/main" id="{4F1A7C0A-F567-48A0-A5B0-88B1641856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5" name="Text Box 42">
          <a:extLst>
            <a:ext uri="{FF2B5EF4-FFF2-40B4-BE49-F238E27FC236}">
              <a16:creationId xmlns:a16="http://schemas.microsoft.com/office/drawing/2014/main" id="{4634C916-EF89-41EF-9AA9-B68874BFF67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6" name="Text Box 43">
          <a:extLst>
            <a:ext uri="{FF2B5EF4-FFF2-40B4-BE49-F238E27FC236}">
              <a16:creationId xmlns:a16="http://schemas.microsoft.com/office/drawing/2014/main" id="{8276E703-1EAA-4D42-935C-C185FC91B9D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7" name="Text Box 44">
          <a:extLst>
            <a:ext uri="{FF2B5EF4-FFF2-40B4-BE49-F238E27FC236}">
              <a16:creationId xmlns:a16="http://schemas.microsoft.com/office/drawing/2014/main" id="{C047207D-2184-46CB-8F62-E9F5A45E47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8" name="Text Box 45">
          <a:extLst>
            <a:ext uri="{FF2B5EF4-FFF2-40B4-BE49-F238E27FC236}">
              <a16:creationId xmlns:a16="http://schemas.microsoft.com/office/drawing/2014/main" id="{ABABCBEF-73FE-4DEF-A15D-C69E563062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299" name="Text Box 46">
          <a:extLst>
            <a:ext uri="{FF2B5EF4-FFF2-40B4-BE49-F238E27FC236}">
              <a16:creationId xmlns:a16="http://schemas.microsoft.com/office/drawing/2014/main" id="{DDDAEA57-E4C9-4EC5-9CD6-DE1AC6CABC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0" name="Text Box 47">
          <a:extLst>
            <a:ext uri="{FF2B5EF4-FFF2-40B4-BE49-F238E27FC236}">
              <a16:creationId xmlns:a16="http://schemas.microsoft.com/office/drawing/2014/main" id="{207BCCE4-E963-444B-9824-170C34B0CBE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1" name="Text Box 49">
          <a:extLst>
            <a:ext uri="{FF2B5EF4-FFF2-40B4-BE49-F238E27FC236}">
              <a16:creationId xmlns:a16="http://schemas.microsoft.com/office/drawing/2014/main" id="{15E7BCDE-AC32-4118-B818-ABBF70E179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2" name="Text Box 50">
          <a:extLst>
            <a:ext uri="{FF2B5EF4-FFF2-40B4-BE49-F238E27FC236}">
              <a16:creationId xmlns:a16="http://schemas.microsoft.com/office/drawing/2014/main" id="{55CEF4D7-8589-42F2-93F9-EE23B65C533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3" name="Text Box 51">
          <a:extLst>
            <a:ext uri="{FF2B5EF4-FFF2-40B4-BE49-F238E27FC236}">
              <a16:creationId xmlns:a16="http://schemas.microsoft.com/office/drawing/2014/main" id="{EC2F8437-7B74-418F-A2C2-7D76FCB5687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4" name="Text Box 52">
          <a:extLst>
            <a:ext uri="{FF2B5EF4-FFF2-40B4-BE49-F238E27FC236}">
              <a16:creationId xmlns:a16="http://schemas.microsoft.com/office/drawing/2014/main" id="{78CCFAA0-574F-4EE4-93B2-2C90E08D8B5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5" name="Text Box 53">
          <a:extLst>
            <a:ext uri="{FF2B5EF4-FFF2-40B4-BE49-F238E27FC236}">
              <a16:creationId xmlns:a16="http://schemas.microsoft.com/office/drawing/2014/main" id="{6E623A30-DAFD-4097-A820-46679C2E1DB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6" name="Text Box 54">
          <a:extLst>
            <a:ext uri="{FF2B5EF4-FFF2-40B4-BE49-F238E27FC236}">
              <a16:creationId xmlns:a16="http://schemas.microsoft.com/office/drawing/2014/main" id="{80AD23EB-714F-4A85-89C9-135B0756BD3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7" name="Text Box 55">
          <a:extLst>
            <a:ext uri="{FF2B5EF4-FFF2-40B4-BE49-F238E27FC236}">
              <a16:creationId xmlns:a16="http://schemas.microsoft.com/office/drawing/2014/main" id="{E3C0C99B-C244-414D-BFB4-DB6D2C36E48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8" name="Text Box 56">
          <a:extLst>
            <a:ext uri="{FF2B5EF4-FFF2-40B4-BE49-F238E27FC236}">
              <a16:creationId xmlns:a16="http://schemas.microsoft.com/office/drawing/2014/main" id="{A5D12D56-3E19-4DD2-95B5-2124056299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09" name="Text Box 57">
          <a:extLst>
            <a:ext uri="{FF2B5EF4-FFF2-40B4-BE49-F238E27FC236}">
              <a16:creationId xmlns:a16="http://schemas.microsoft.com/office/drawing/2014/main" id="{4CCB332D-EA41-44D4-8DD6-58B87F5F84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0" name="Text Box 58">
          <a:extLst>
            <a:ext uri="{FF2B5EF4-FFF2-40B4-BE49-F238E27FC236}">
              <a16:creationId xmlns:a16="http://schemas.microsoft.com/office/drawing/2014/main" id="{B8514425-2C51-4287-A83E-5757A348B0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1" name="Text Box 59">
          <a:extLst>
            <a:ext uri="{FF2B5EF4-FFF2-40B4-BE49-F238E27FC236}">
              <a16:creationId xmlns:a16="http://schemas.microsoft.com/office/drawing/2014/main" id="{76E5A526-3C07-4BD7-A96A-85A29CA765F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2" name="Text Box 60">
          <a:extLst>
            <a:ext uri="{FF2B5EF4-FFF2-40B4-BE49-F238E27FC236}">
              <a16:creationId xmlns:a16="http://schemas.microsoft.com/office/drawing/2014/main" id="{66A74EFF-FB0A-4CCD-BA0D-75699A600AB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3" name="Text Box 61">
          <a:extLst>
            <a:ext uri="{FF2B5EF4-FFF2-40B4-BE49-F238E27FC236}">
              <a16:creationId xmlns:a16="http://schemas.microsoft.com/office/drawing/2014/main" id="{E8A09DF7-21A0-418D-99BC-5A7E76EA840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4" name="Text Box 62">
          <a:extLst>
            <a:ext uri="{FF2B5EF4-FFF2-40B4-BE49-F238E27FC236}">
              <a16:creationId xmlns:a16="http://schemas.microsoft.com/office/drawing/2014/main" id="{7645DCED-6798-4903-91BC-665575FD022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5" name="Text Box 63">
          <a:extLst>
            <a:ext uri="{FF2B5EF4-FFF2-40B4-BE49-F238E27FC236}">
              <a16:creationId xmlns:a16="http://schemas.microsoft.com/office/drawing/2014/main" id="{05649F36-E6B8-4E3D-9C0C-40ED85686C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6" name="Text Box 64">
          <a:extLst>
            <a:ext uri="{FF2B5EF4-FFF2-40B4-BE49-F238E27FC236}">
              <a16:creationId xmlns:a16="http://schemas.microsoft.com/office/drawing/2014/main" id="{4388F581-2B9D-4F31-B4E0-4B34C205325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7" name="Text Box 65">
          <a:extLst>
            <a:ext uri="{FF2B5EF4-FFF2-40B4-BE49-F238E27FC236}">
              <a16:creationId xmlns:a16="http://schemas.microsoft.com/office/drawing/2014/main" id="{C81CB0EA-F604-4AC9-BFE8-79501DCD4E6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8" name="Text Box 66">
          <a:extLst>
            <a:ext uri="{FF2B5EF4-FFF2-40B4-BE49-F238E27FC236}">
              <a16:creationId xmlns:a16="http://schemas.microsoft.com/office/drawing/2014/main" id="{D1390B44-5499-4A67-B43B-3D904B14B3B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19" name="Text Box 67">
          <a:extLst>
            <a:ext uri="{FF2B5EF4-FFF2-40B4-BE49-F238E27FC236}">
              <a16:creationId xmlns:a16="http://schemas.microsoft.com/office/drawing/2014/main" id="{8F91F0A1-7CBE-47C3-8B85-9C9B47FAD55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0" name="Text Box 68">
          <a:extLst>
            <a:ext uri="{FF2B5EF4-FFF2-40B4-BE49-F238E27FC236}">
              <a16:creationId xmlns:a16="http://schemas.microsoft.com/office/drawing/2014/main" id="{D190B268-7AAC-4BAD-8A7F-C033CE3CDE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1" name="Text Box 69">
          <a:extLst>
            <a:ext uri="{FF2B5EF4-FFF2-40B4-BE49-F238E27FC236}">
              <a16:creationId xmlns:a16="http://schemas.microsoft.com/office/drawing/2014/main" id="{12983CD6-D93F-4101-8F0E-9212FDE041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2" name="Text Box 70">
          <a:extLst>
            <a:ext uri="{FF2B5EF4-FFF2-40B4-BE49-F238E27FC236}">
              <a16:creationId xmlns:a16="http://schemas.microsoft.com/office/drawing/2014/main" id="{D8D9E792-8476-4D65-A9FF-5591E4E2049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3" name="Text Box 71">
          <a:extLst>
            <a:ext uri="{FF2B5EF4-FFF2-40B4-BE49-F238E27FC236}">
              <a16:creationId xmlns:a16="http://schemas.microsoft.com/office/drawing/2014/main" id="{C6DF367C-CF8D-4005-A90E-D51D49731E3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4" name="Text Box 72">
          <a:extLst>
            <a:ext uri="{FF2B5EF4-FFF2-40B4-BE49-F238E27FC236}">
              <a16:creationId xmlns:a16="http://schemas.microsoft.com/office/drawing/2014/main" id="{7C46410D-590F-496E-A0D0-AD471EDE3A2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5" name="Text Box 73">
          <a:extLst>
            <a:ext uri="{FF2B5EF4-FFF2-40B4-BE49-F238E27FC236}">
              <a16:creationId xmlns:a16="http://schemas.microsoft.com/office/drawing/2014/main" id="{F2C1DAE3-446E-4819-9ED0-8E79D6B4438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6" name="Text Box 74">
          <a:extLst>
            <a:ext uri="{FF2B5EF4-FFF2-40B4-BE49-F238E27FC236}">
              <a16:creationId xmlns:a16="http://schemas.microsoft.com/office/drawing/2014/main" id="{D878B393-C811-4DC1-A52E-D581A32332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7" name="Text Box 75">
          <a:extLst>
            <a:ext uri="{FF2B5EF4-FFF2-40B4-BE49-F238E27FC236}">
              <a16:creationId xmlns:a16="http://schemas.microsoft.com/office/drawing/2014/main" id="{F780D528-99EF-4D0B-A41F-E9FC4EF2524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8" name="Text Box 76">
          <a:extLst>
            <a:ext uri="{FF2B5EF4-FFF2-40B4-BE49-F238E27FC236}">
              <a16:creationId xmlns:a16="http://schemas.microsoft.com/office/drawing/2014/main" id="{AE6E35FB-83CB-4045-A4B4-0B2581B5CA1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29" name="Text Box 77">
          <a:extLst>
            <a:ext uri="{FF2B5EF4-FFF2-40B4-BE49-F238E27FC236}">
              <a16:creationId xmlns:a16="http://schemas.microsoft.com/office/drawing/2014/main" id="{4FDE45BF-4149-43C3-A095-B154AF03677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0" name="Text Box 78">
          <a:extLst>
            <a:ext uri="{FF2B5EF4-FFF2-40B4-BE49-F238E27FC236}">
              <a16:creationId xmlns:a16="http://schemas.microsoft.com/office/drawing/2014/main" id="{15D45201-4EB7-4535-9C89-2CDBE9AEF2F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1" name="Text Box 79">
          <a:extLst>
            <a:ext uri="{FF2B5EF4-FFF2-40B4-BE49-F238E27FC236}">
              <a16:creationId xmlns:a16="http://schemas.microsoft.com/office/drawing/2014/main" id="{8A876610-C8EF-4127-8364-D8EE2CFC81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2" name="Text Box 80">
          <a:extLst>
            <a:ext uri="{FF2B5EF4-FFF2-40B4-BE49-F238E27FC236}">
              <a16:creationId xmlns:a16="http://schemas.microsoft.com/office/drawing/2014/main" id="{A81A8023-88CE-4CCB-B95B-8F6ABA5134E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3" name="Text Box 81">
          <a:extLst>
            <a:ext uri="{FF2B5EF4-FFF2-40B4-BE49-F238E27FC236}">
              <a16:creationId xmlns:a16="http://schemas.microsoft.com/office/drawing/2014/main" id="{76E4E759-2668-490B-A1F7-B06A7FDC9A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4" name="Text Box 82">
          <a:extLst>
            <a:ext uri="{FF2B5EF4-FFF2-40B4-BE49-F238E27FC236}">
              <a16:creationId xmlns:a16="http://schemas.microsoft.com/office/drawing/2014/main" id="{EAAEEB10-009C-4DB9-A768-E119EB3CB33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5" name="Text Box 83">
          <a:extLst>
            <a:ext uri="{FF2B5EF4-FFF2-40B4-BE49-F238E27FC236}">
              <a16:creationId xmlns:a16="http://schemas.microsoft.com/office/drawing/2014/main" id="{5CA196EF-6C49-4D86-8088-997E538CC5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6" name="Text Box 84">
          <a:extLst>
            <a:ext uri="{FF2B5EF4-FFF2-40B4-BE49-F238E27FC236}">
              <a16:creationId xmlns:a16="http://schemas.microsoft.com/office/drawing/2014/main" id="{53D93557-A031-43F3-9E79-0044D7E619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7" name="Text Box 85">
          <a:extLst>
            <a:ext uri="{FF2B5EF4-FFF2-40B4-BE49-F238E27FC236}">
              <a16:creationId xmlns:a16="http://schemas.microsoft.com/office/drawing/2014/main" id="{C6544A63-4F34-40C4-A0E3-024F651EF0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8" name="Text Box 86">
          <a:extLst>
            <a:ext uri="{FF2B5EF4-FFF2-40B4-BE49-F238E27FC236}">
              <a16:creationId xmlns:a16="http://schemas.microsoft.com/office/drawing/2014/main" id="{14A23192-C5D8-47D1-AC66-F094BEBF68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39" name="Text Box 87">
          <a:extLst>
            <a:ext uri="{FF2B5EF4-FFF2-40B4-BE49-F238E27FC236}">
              <a16:creationId xmlns:a16="http://schemas.microsoft.com/office/drawing/2014/main" id="{0D0DA1F2-462D-43EB-83E7-87038D9F8B2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0" name="Text Box 88">
          <a:extLst>
            <a:ext uri="{FF2B5EF4-FFF2-40B4-BE49-F238E27FC236}">
              <a16:creationId xmlns:a16="http://schemas.microsoft.com/office/drawing/2014/main" id="{AE7DF526-D5B9-4CB3-A308-3B69DAC3483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1" name="Text Box 89">
          <a:extLst>
            <a:ext uri="{FF2B5EF4-FFF2-40B4-BE49-F238E27FC236}">
              <a16:creationId xmlns:a16="http://schemas.microsoft.com/office/drawing/2014/main" id="{B177AA18-D82A-44E1-A4CA-1D2AF5D1230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2" name="Text Box 90">
          <a:extLst>
            <a:ext uri="{FF2B5EF4-FFF2-40B4-BE49-F238E27FC236}">
              <a16:creationId xmlns:a16="http://schemas.microsoft.com/office/drawing/2014/main" id="{34E95D43-F7AA-4872-9AC9-889B5517D35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3" name="Text Box 91">
          <a:extLst>
            <a:ext uri="{FF2B5EF4-FFF2-40B4-BE49-F238E27FC236}">
              <a16:creationId xmlns:a16="http://schemas.microsoft.com/office/drawing/2014/main" id="{380FB528-F75F-470E-818F-D8BB713A201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4" name="Text Box 92">
          <a:extLst>
            <a:ext uri="{FF2B5EF4-FFF2-40B4-BE49-F238E27FC236}">
              <a16:creationId xmlns:a16="http://schemas.microsoft.com/office/drawing/2014/main" id="{0B4DD7D0-24BA-490B-80D0-C0A861F99FA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5" name="Text Box 26">
          <a:extLst>
            <a:ext uri="{FF2B5EF4-FFF2-40B4-BE49-F238E27FC236}">
              <a16:creationId xmlns:a16="http://schemas.microsoft.com/office/drawing/2014/main" id="{585E5E21-22CC-4342-97B0-D5E9AB3073C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6" name="Text Box 27">
          <a:extLst>
            <a:ext uri="{FF2B5EF4-FFF2-40B4-BE49-F238E27FC236}">
              <a16:creationId xmlns:a16="http://schemas.microsoft.com/office/drawing/2014/main" id="{02BC72C4-D8A7-4519-954D-14E9235A440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7" name="Text Box 28">
          <a:extLst>
            <a:ext uri="{FF2B5EF4-FFF2-40B4-BE49-F238E27FC236}">
              <a16:creationId xmlns:a16="http://schemas.microsoft.com/office/drawing/2014/main" id="{A57CE7AC-E8C0-4A0F-AFB6-087466384AB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8" name="Text Box 29">
          <a:extLst>
            <a:ext uri="{FF2B5EF4-FFF2-40B4-BE49-F238E27FC236}">
              <a16:creationId xmlns:a16="http://schemas.microsoft.com/office/drawing/2014/main" id="{5817087C-F452-496F-889F-ED6C019468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49" name="Text Box 30">
          <a:extLst>
            <a:ext uri="{FF2B5EF4-FFF2-40B4-BE49-F238E27FC236}">
              <a16:creationId xmlns:a16="http://schemas.microsoft.com/office/drawing/2014/main" id="{F38AD2EB-62BD-482F-BCAF-6ACD755A145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0" name="Text Box 31">
          <a:extLst>
            <a:ext uri="{FF2B5EF4-FFF2-40B4-BE49-F238E27FC236}">
              <a16:creationId xmlns:a16="http://schemas.microsoft.com/office/drawing/2014/main" id="{B9550924-2B8F-4676-A380-A8A4F71106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1" name="Text Box 32">
          <a:extLst>
            <a:ext uri="{FF2B5EF4-FFF2-40B4-BE49-F238E27FC236}">
              <a16:creationId xmlns:a16="http://schemas.microsoft.com/office/drawing/2014/main" id="{7A96E08E-AA32-494F-B838-6BB9EBA57F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2" name="Text Box 33">
          <a:extLst>
            <a:ext uri="{FF2B5EF4-FFF2-40B4-BE49-F238E27FC236}">
              <a16:creationId xmlns:a16="http://schemas.microsoft.com/office/drawing/2014/main" id="{49EBF7CD-8493-40E8-BC17-1F00FA73ECD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3" name="Text Box 34">
          <a:extLst>
            <a:ext uri="{FF2B5EF4-FFF2-40B4-BE49-F238E27FC236}">
              <a16:creationId xmlns:a16="http://schemas.microsoft.com/office/drawing/2014/main" id="{7DAF8C34-108A-465A-91DE-B3A6D05755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4" name="Text Box 35">
          <a:extLst>
            <a:ext uri="{FF2B5EF4-FFF2-40B4-BE49-F238E27FC236}">
              <a16:creationId xmlns:a16="http://schemas.microsoft.com/office/drawing/2014/main" id="{6E658D69-FFFC-448D-8F86-8888293D7F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5" name="Text Box 36">
          <a:extLst>
            <a:ext uri="{FF2B5EF4-FFF2-40B4-BE49-F238E27FC236}">
              <a16:creationId xmlns:a16="http://schemas.microsoft.com/office/drawing/2014/main" id="{530DB654-585E-4A58-9863-EA84A5AAB6A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6" name="Text Box 37">
          <a:extLst>
            <a:ext uri="{FF2B5EF4-FFF2-40B4-BE49-F238E27FC236}">
              <a16:creationId xmlns:a16="http://schemas.microsoft.com/office/drawing/2014/main" id="{95DE6709-CBE7-4111-9414-0B7BCBFD1E1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7" name="Text Box 38">
          <a:extLst>
            <a:ext uri="{FF2B5EF4-FFF2-40B4-BE49-F238E27FC236}">
              <a16:creationId xmlns:a16="http://schemas.microsoft.com/office/drawing/2014/main" id="{1D879523-A846-481E-8D42-265F0C2C057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8" name="Text Box 39">
          <a:extLst>
            <a:ext uri="{FF2B5EF4-FFF2-40B4-BE49-F238E27FC236}">
              <a16:creationId xmlns:a16="http://schemas.microsoft.com/office/drawing/2014/main" id="{81126528-8259-482E-B0E7-598C86AD5C8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59" name="Text Box 40">
          <a:extLst>
            <a:ext uri="{FF2B5EF4-FFF2-40B4-BE49-F238E27FC236}">
              <a16:creationId xmlns:a16="http://schemas.microsoft.com/office/drawing/2014/main" id="{DB2FDCF1-58C5-4FEF-A926-3382A2EF31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0" name="Text Box 41">
          <a:extLst>
            <a:ext uri="{FF2B5EF4-FFF2-40B4-BE49-F238E27FC236}">
              <a16:creationId xmlns:a16="http://schemas.microsoft.com/office/drawing/2014/main" id="{0AC9E090-1652-4FB3-AC9B-61854C3D0F1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1" name="Text Box 42">
          <a:extLst>
            <a:ext uri="{FF2B5EF4-FFF2-40B4-BE49-F238E27FC236}">
              <a16:creationId xmlns:a16="http://schemas.microsoft.com/office/drawing/2014/main" id="{ACBD9868-49B8-4750-ADE4-F28CE2EF88B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2" name="Text Box 43">
          <a:extLst>
            <a:ext uri="{FF2B5EF4-FFF2-40B4-BE49-F238E27FC236}">
              <a16:creationId xmlns:a16="http://schemas.microsoft.com/office/drawing/2014/main" id="{3E5C1512-D909-4996-ABC9-A88635F8436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3" name="Text Box 44">
          <a:extLst>
            <a:ext uri="{FF2B5EF4-FFF2-40B4-BE49-F238E27FC236}">
              <a16:creationId xmlns:a16="http://schemas.microsoft.com/office/drawing/2014/main" id="{99133878-0295-4962-8496-762172D1F5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4" name="Text Box 45">
          <a:extLst>
            <a:ext uri="{FF2B5EF4-FFF2-40B4-BE49-F238E27FC236}">
              <a16:creationId xmlns:a16="http://schemas.microsoft.com/office/drawing/2014/main" id="{0AE0E6C9-27E3-436E-A218-EA76F695945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5" name="Text Box 46">
          <a:extLst>
            <a:ext uri="{FF2B5EF4-FFF2-40B4-BE49-F238E27FC236}">
              <a16:creationId xmlns:a16="http://schemas.microsoft.com/office/drawing/2014/main" id="{DA476E3F-6DE2-4F3C-ACC2-DBE1021CC2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6" name="Text Box 47">
          <a:extLst>
            <a:ext uri="{FF2B5EF4-FFF2-40B4-BE49-F238E27FC236}">
              <a16:creationId xmlns:a16="http://schemas.microsoft.com/office/drawing/2014/main" id="{B38D2F5B-5F18-4233-8918-8F05B3B106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7" name="Text Box 49">
          <a:extLst>
            <a:ext uri="{FF2B5EF4-FFF2-40B4-BE49-F238E27FC236}">
              <a16:creationId xmlns:a16="http://schemas.microsoft.com/office/drawing/2014/main" id="{3D658689-609B-44D0-B572-2D000F1E72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8" name="Text Box 50">
          <a:extLst>
            <a:ext uri="{FF2B5EF4-FFF2-40B4-BE49-F238E27FC236}">
              <a16:creationId xmlns:a16="http://schemas.microsoft.com/office/drawing/2014/main" id="{73195A09-C3D4-4536-A5A2-F309599AD35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69" name="Text Box 51">
          <a:extLst>
            <a:ext uri="{FF2B5EF4-FFF2-40B4-BE49-F238E27FC236}">
              <a16:creationId xmlns:a16="http://schemas.microsoft.com/office/drawing/2014/main" id="{E8098CEF-51C9-4C44-A4E1-A7D2D3DB7A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0" name="Text Box 52">
          <a:extLst>
            <a:ext uri="{FF2B5EF4-FFF2-40B4-BE49-F238E27FC236}">
              <a16:creationId xmlns:a16="http://schemas.microsoft.com/office/drawing/2014/main" id="{79A9FB10-6E78-4C25-B08D-034D7B72E1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1" name="Text Box 53">
          <a:extLst>
            <a:ext uri="{FF2B5EF4-FFF2-40B4-BE49-F238E27FC236}">
              <a16:creationId xmlns:a16="http://schemas.microsoft.com/office/drawing/2014/main" id="{CB6BF2B2-E385-4AD3-A018-7F1DF4B8EAA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2" name="Text Box 54">
          <a:extLst>
            <a:ext uri="{FF2B5EF4-FFF2-40B4-BE49-F238E27FC236}">
              <a16:creationId xmlns:a16="http://schemas.microsoft.com/office/drawing/2014/main" id="{57CBE89A-31CF-41E1-B9A1-885EF1E090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3" name="Text Box 55">
          <a:extLst>
            <a:ext uri="{FF2B5EF4-FFF2-40B4-BE49-F238E27FC236}">
              <a16:creationId xmlns:a16="http://schemas.microsoft.com/office/drawing/2014/main" id="{55AF485D-C2AB-4FAE-A4B8-0DEF4D0722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4" name="Text Box 56">
          <a:extLst>
            <a:ext uri="{FF2B5EF4-FFF2-40B4-BE49-F238E27FC236}">
              <a16:creationId xmlns:a16="http://schemas.microsoft.com/office/drawing/2014/main" id="{D929D485-4356-4DEF-A4CA-0D9B0F210EF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5" name="Text Box 57">
          <a:extLst>
            <a:ext uri="{FF2B5EF4-FFF2-40B4-BE49-F238E27FC236}">
              <a16:creationId xmlns:a16="http://schemas.microsoft.com/office/drawing/2014/main" id="{276FC563-C069-4377-B0A3-3DEB9271F5A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6" name="Text Box 58">
          <a:extLst>
            <a:ext uri="{FF2B5EF4-FFF2-40B4-BE49-F238E27FC236}">
              <a16:creationId xmlns:a16="http://schemas.microsoft.com/office/drawing/2014/main" id="{296267E0-2EAA-4F43-A8E8-6B3AE8335E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7" name="Text Box 59">
          <a:extLst>
            <a:ext uri="{FF2B5EF4-FFF2-40B4-BE49-F238E27FC236}">
              <a16:creationId xmlns:a16="http://schemas.microsoft.com/office/drawing/2014/main" id="{9BAC064C-2156-43B6-B482-3573973613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8" name="Text Box 60">
          <a:extLst>
            <a:ext uri="{FF2B5EF4-FFF2-40B4-BE49-F238E27FC236}">
              <a16:creationId xmlns:a16="http://schemas.microsoft.com/office/drawing/2014/main" id="{2F12B357-1A5D-4570-9D29-943FBF2DCC9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79" name="Text Box 61">
          <a:extLst>
            <a:ext uri="{FF2B5EF4-FFF2-40B4-BE49-F238E27FC236}">
              <a16:creationId xmlns:a16="http://schemas.microsoft.com/office/drawing/2014/main" id="{DD022938-D17A-4DA9-874D-F45965F644E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0" name="Text Box 62">
          <a:extLst>
            <a:ext uri="{FF2B5EF4-FFF2-40B4-BE49-F238E27FC236}">
              <a16:creationId xmlns:a16="http://schemas.microsoft.com/office/drawing/2014/main" id="{1C536897-5838-4BAD-8D33-3D99E661830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1" name="Text Box 63">
          <a:extLst>
            <a:ext uri="{FF2B5EF4-FFF2-40B4-BE49-F238E27FC236}">
              <a16:creationId xmlns:a16="http://schemas.microsoft.com/office/drawing/2014/main" id="{104AF885-DB3F-40C5-926F-47354D5F9AE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2" name="Text Box 64">
          <a:extLst>
            <a:ext uri="{FF2B5EF4-FFF2-40B4-BE49-F238E27FC236}">
              <a16:creationId xmlns:a16="http://schemas.microsoft.com/office/drawing/2014/main" id="{76ECAC5D-51A7-4303-82BE-E5B005C0B2E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3" name="Text Box 65">
          <a:extLst>
            <a:ext uri="{FF2B5EF4-FFF2-40B4-BE49-F238E27FC236}">
              <a16:creationId xmlns:a16="http://schemas.microsoft.com/office/drawing/2014/main" id="{866045A4-CC20-41D2-9949-B1212BAFF57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4" name="Text Box 66">
          <a:extLst>
            <a:ext uri="{FF2B5EF4-FFF2-40B4-BE49-F238E27FC236}">
              <a16:creationId xmlns:a16="http://schemas.microsoft.com/office/drawing/2014/main" id="{647F7847-4E0D-4206-8BC4-3268CA2387D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5" name="Text Box 67">
          <a:extLst>
            <a:ext uri="{FF2B5EF4-FFF2-40B4-BE49-F238E27FC236}">
              <a16:creationId xmlns:a16="http://schemas.microsoft.com/office/drawing/2014/main" id="{63B30BA1-7A5E-41EB-A2AC-B6C14BEADCE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6" name="Text Box 68">
          <a:extLst>
            <a:ext uri="{FF2B5EF4-FFF2-40B4-BE49-F238E27FC236}">
              <a16:creationId xmlns:a16="http://schemas.microsoft.com/office/drawing/2014/main" id="{CF78FB66-EAC8-4C3D-9557-3806AE985A1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7" name="Text Box 69">
          <a:extLst>
            <a:ext uri="{FF2B5EF4-FFF2-40B4-BE49-F238E27FC236}">
              <a16:creationId xmlns:a16="http://schemas.microsoft.com/office/drawing/2014/main" id="{D38DAA3E-3716-4C37-94DE-B66911CA74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8" name="Text Box 70">
          <a:extLst>
            <a:ext uri="{FF2B5EF4-FFF2-40B4-BE49-F238E27FC236}">
              <a16:creationId xmlns:a16="http://schemas.microsoft.com/office/drawing/2014/main" id="{899E27B8-4103-4770-A3D6-36997D37B46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89" name="Text Box 71">
          <a:extLst>
            <a:ext uri="{FF2B5EF4-FFF2-40B4-BE49-F238E27FC236}">
              <a16:creationId xmlns:a16="http://schemas.microsoft.com/office/drawing/2014/main" id="{26C9E5A5-9582-47FC-A8A4-2B33AE9133D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0" name="Text Box 72">
          <a:extLst>
            <a:ext uri="{FF2B5EF4-FFF2-40B4-BE49-F238E27FC236}">
              <a16:creationId xmlns:a16="http://schemas.microsoft.com/office/drawing/2014/main" id="{97CE8B3F-CD3D-46E3-8AF5-1444B83D9F4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1" name="Text Box 73">
          <a:extLst>
            <a:ext uri="{FF2B5EF4-FFF2-40B4-BE49-F238E27FC236}">
              <a16:creationId xmlns:a16="http://schemas.microsoft.com/office/drawing/2014/main" id="{49EC49A4-C101-4B2F-8FCC-D34D42122D6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2" name="Text Box 74">
          <a:extLst>
            <a:ext uri="{FF2B5EF4-FFF2-40B4-BE49-F238E27FC236}">
              <a16:creationId xmlns:a16="http://schemas.microsoft.com/office/drawing/2014/main" id="{268A6479-0E37-44D4-899B-757107524AE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3" name="Text Box 75">
          <a:extLst>
            <a:ext uri="{FF2B5EF4-FFF2-40B4-BE49-F238E27FC236}">
              <a16:creationId xmlns:a16="http://schemas.microsoft.com/office/drawing/2014/main" id="{496E4B99-3DD6-44ED-B5AA-3B70BEC3EC7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4" name="Text Box 76">
          <a:extLst>
            <a:ext uri="{FF2B5EF4-FFF2-40B4-BE49-F238E27FC236}">
              <a16:creationId xmlns:a16="http://schemas.microsoft.com/office/drawing/2014/main" id="{279747FD-FD7C-4E29-98A8-42B8F17D3CA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5" name="Text Box 77">
          <a:extLst>
            <a:ext uri="{FF2B5EF4-FFF2-40B4-BE49-F238E27FC236}">
              <a16:creationId xmlns:a16="http://schemas.microsoft.com/office/drawing/2014/main" id="{9F008E68-6274-4021-B2EF-5A2737CA12E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6" name="Text Box 78">
          <a:extLst>
            <a:ext uri="{FF2B5EF4-FFF2-40B4-BE49-F238E27FC236}">
              <a16:creationId xmlns:a16="http://schemas.microsoft.com/office/drawing/2014/main" id="{8DD3ACCC-1DD3-4C19-AE2F-047325FF3A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7" name="Text Box 79">
          <a:extLst>
            <a:ext uri="{FF2B5EF4-FFF2-40B4-BE49-F238E27FC236}">
              <a16:creationId xmlns:a16="http://schemas.microsoft.com/office/drawing/2014/main" id="{063659BB-EC93-4AAB-BE7A-84A57BCC2C1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8" name="Text Box 80">
          <a:extLst>
            <a:ext uri="{FF2B5EF4-FFF2-40B4-BE49-F238E27FC236}">
              <a16:creationId xmlns:a16="http://schemas.microsoft.com/office/drawing/2014/main" id="{4F8731B2-3A97-455C-8A47-BDB03B49F6C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399" name="Text Box 81">
          <a:extLst>
            <a:ext uri="{FF2B5EF4-FFF2-40B4-BE49-F238E27FC236}">
              <a16:creationId xmlns:a16="http://schemas.microsoft.com/office/drawing/2014/main" id="{55136C0C-0CC2-4E58-96D0-CA3FEBC7550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0" name="Text Box 82">
          <a:extLst>
            <a:ext uri="{FF2B5EF4-FFF2-40B4-BE49-F238E27FC236}">
              <a16:creationId xmlns:a16="http://schemas.microsoft.com/office/drawing/2014/main" id="{AE5CEE66-5D4B-4FBF-9BFC-C439681789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1" name="Text Box 83">
          <a:extLst>
            <a:ext uri="{FF2B5EF4-FFF2-40B4-BE49-F238E27FC236}">
              <a16:creationId xmlns:a16="http://schemas.microsoft.com/office/drawing/2014/main" id="{8E38F093-C313-46E8-BB3C-02DFC3CE36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2" name="Text Box 84">
          <a:extLst>
            <a:ext uri="{FF2B5EF4-FFF2-40B4-BE49-F238E27FC236}">
              <a16:creationId xmlns:a16="http://schemas.microsoft.com/office/drawing/2014/main" id="{BBDFFAC5-DCC9-4F8E-B71A-8A31D27D79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3" name="Text Box 85">
          <a:extLst>
            <a:ext uri="{FF2B5EF4-FFF2-40B4-BE49-F238E27FC236}">
              <a16:creationId xmlns:a16="http://schemas.microsoft.com/office/drawing/2014/main" id="{5DCF7B83-7687-4608-BB21-04CECDC38EB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4" name="Text Box 86">
          <a:extLst>
            <a:ext uri="{FF2B5EF4-FFF2-40B4-BE49-F238E27FC236}">
              <a16:creationId xmlns:a16="http://schemas.microsoft.com/office/drawing/2014/main" id="{DF08BA0E-FAF5-466E-A5B3-C98F3CE72E5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5" name="Text Box 87">
          <a:extLst>
            <a:ext uri="{FF2B5EF4-FFF2-40B4-BE49-F238E27FC236}">
              <a16:creationId xmlns:a16="http://schemas.microsoft.com/office/drawing/2014/main" id="{730AA857-9524-44DD-B640-EA91E74538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6" name="Text Box 88">
          <a:extLst>
            <a:ext uri="{FF2B5EF4-FFF2-40B4-BE49-F238E27FC236}">
              <a16:creationId xmlns:a16="http://schemas.microsoft.com/office/drawing/2014/main" id="{1010537C-E3EE-42B1-8B62-3823FCCA6A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7" name="Text Box 89">
          <a:extLst>
            <a:ext uri="{FF2B5EF4-FFF2-40B4-BE49-F238E27FC236}">
              <a16:creationId xmlns:a16="http://schemas.microsoft.com/office/drawing/2014/main" id="{B8477756-6E67-4445-B769-5BDCB7E80BB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8" name="Text Box 90">
          <a:extLst>
            <a:ext uri="{FF2B5EF4-FFF2-40B4-BE49-F238E27FC236}">
              <a16:creationId xmlns:a16="http://schemas.microsoft.com/office/drawing/2014/main" id="{6BCDA2D0-06BD-4DFE-A57C-EE8D7CC692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09" name="Text Box 91">
          <a:extLst>
            <a:ext uri="{FF2B5EF4-FFF2-40B4-BE49-F238E27FC236}">
              <a16:creationId xmlns:a16="http://schemas.microsoft.com/office/drawing/2014/main" id="{B7FF5EE4-FBBE-4A91-8686-9D4F4F4A09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0" name="Text Box 92">
          <a:extLst>
            <a:ext uri="{FF2B5EF4-FFF2-40B4-BE49-F238E27FC236}">
              <a16:creationId xmlns:a16="http://schemas.microsoft.com/office/drawing/2014/main" id="{ADDBFD57-4446-4316-8B19-34A596799B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1" name="Text Box 26">
          <a:extLst>
            <a:ext uri="{FF2B5EF4-FFF2-40B4-BE49-F238E27FC236}">
              <a16:creationId xmlns:a16="http://schemas.microsoft.com/office/drawing/2014/main" id="{9EE90EA0-3046-49B4-82E3-3A9CA86E640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2" name="Text Box 27">
          <a:extLst>
            <a:ext uri="{FF2B5EF4-FFF2-40B4-BE49-F238E27FC236}">
              <a16:creationId xmlns:a16="http://schemas.microsoft.com/office/drawing/2014/main" id="{001E6671-97FA-411F-AC9A-0C0EED4E9F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3" name="Text Box 28">
          <a:extLst>
            <a:ext uri="{FF2B5EF4-FFF2-40B4-BE49-F238E27FC236}">
              <a16:creationId xmlns:a16="http://schemas.microsoft.com/office/drawing/2014/main" id="{42806A57-2911-4153-B5DF-F5C6B1B8F60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4" name="Text Box 29">
          <a:extLst>
            <a:ext uri="{FF2B5EF4-FFF2-40B4-BE49-F238E27FC236}">
              <a16:creationId xmlns:a16="http://schemas.microsoft.com/office/drawing/2014/main" id="{E70A5CA0-A20C-474B-B87B-0ED05D902C2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5" name="Text Box 30">
          <a:extLst>
            <a:ext uri="{FF2B5EF4-FFF2-40B4-BE49-F238E27FC236}">
              <a16:creationId xmlns:a16="http://schemas.microsoft.com/office/drawing/2014/main" id="{1ACE498F-987A-47B2-B699-93211B25585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6" name="Text Box 31">
          <a:extLst>
            <a:ext uri="{FF2B5EF4-FFF2-40B4-BE49-F238E27FC236}">
              <a16:creationId xmlns:a16="http://schemas.microsoft.com/office/drawing/2014/main" id="{4FB85955-BB89-43EA-A632-DB0777C8299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7" name="Text Box 32">
          <a:extLst>
            <a:ext uri="{FF2B5EF4-FFF2-40B4-BE49-F238E27FC236}">
              <a16:creationId xmlns:a16="http://schemas.microsoft.com/office/drawing/2014/main" id="{3ADB9370-A71F-4B06-B02F-8882391107D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8" name="Text Box 33">
          <a:extLst>
            <a:ext uri="{FF2B5EF4-FFF2-40B4-BE49-F238E27FC236}">
              <a16:creationId xmlns:a16="http://schemas.microsoft.com/office/drawing/2014/main" id="{7E90A06D-DFEF-400C-887B-96B393E3081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19" name="Text Box 34">
          <a:extLst>
            <a:ext uri="{FF2B5EF4-FFF2-40B4-BE49-F238E27FC236}">
              <a16:creationId xmlns:a16="http://schemas.microsoft.com/office/drawing/2014/main" id="{07D98380-C6D9-4B69-85CC-92AD45A9A15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0" name="Text Box 35">
          <a:extLst>
            <a:ext uri="{FF2B5EF4-FFF2-40B4-BE49-F238E27FC236}">
              <a16:creationId xmlns:a16="http://schemas.microsoft.com/office/drawing/2014/main" id="{8EEE55D3-CEAF-4356-8B89-16C43AB652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1" name="Text Box 36">
          <a:extLst>
            <a:ext uri="{FF2B5EF4-FFF2-40B4-BE49-F238E27FC236}">
              <a16:creationId xmlns:a16="http://schemas.microsoft.com/office/drawing/2014/main" id="{06305577-BB15-4BF4-ADE3-F21E52A3AE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2" name="Text Box 37">
          <a:extLst>
            <a:ext uri="{FF2B5EF4-FFF2-40B4-BE49-F238E27FC236}">
              <a16:creationId xmlns:a16="http://schemas.microsoft.com/office/drawing/2014/main" id="{A8B996A8-FB70-4DDC-9BB0-BCBB78B8ED7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3" name="Text Box 38">
          <a:extLst>
            <a:ext uri="{FF2B5EF4-FFF2-40B4-BE49-F238E27FC236}">
              <a16:creationId xmlns:a16="http://schemas.microsoft.com/office/drawing/2014/main" id="{32C10B3E-5795-46A3-A0D3-B35AF455F94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4" name="Text Box 39">
          <a:extLst>
            <a:ext uri="{FF2B5EF4-FFF2-40B4-BE49-F238E27FC236}">
              <a16:creationId xmlns:a16="http://schemas.microsoft.com/office/drawing/2014/main" id="{BB4BF93B-6A76-4D5E-BD17-AB7B0D748D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5" name="Text Box 40">
          <a:extLst>
            <a:ext uri="{FF2B5EF4-FFF2-40B4-BE49-F238E27FC236}">
              <a16:creationId xmlns:a16="http://schemas.microsoft.com/office/drawing/2014/main" id="{7C6082FC-99D8-4427-BD14-3B080EDC745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6" name="Text Box 41">
          <a:extLst>
            <a:ext uri="{FF2B5EF4-FFF2-40B4-BE49-F238E27FC236}">
              <a16:creationId xmlns:a16="http://schemas.microsoft.com/office/drawing/2014/main" id="{4EEA00AB-B010-4BBE-AD76-0AA82763FD6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7" name="Text Box 42">
          <a:extLst>
            <a:ext uri="{FF2B5EF4-FFF2-40B4-BE49-F238E27FC236}">
              <a16:creationId xmlns:a16="http://schemas.microsoft.com/office/drawing/2014/main" id="{1D969B78-E77A-488E-8673-4A42D748EC8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8" name="Text Box 43">
          <a:extLst>
            <a:ext uri="{FF2B5EF4-FFF2-40B4-BE49-F238E27FC236}">
              <a16:creationId xmlns:a16="http://schemas.microsoft.com/office/drawing/2014/main" id="{050EDBD3-773C-4C4F-8081-0C8DF1F6F8D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29" name="Text Box 44">
          <a:extLst>
            <a:ext uri="{FF2B5EF4-FFF2-40B4-BE49-F238E27FC236}">
              <a16:creationId xmlns:a16="http://schemas.microsoft.com/office/drawing/2014/main" id="{65B512BB-464A-4D47-AE7F-A8DC184B39A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0" name="Text Box 45">
          <a:extLst>
            <a:ext uri="{FF2B5EF4-FFF2-40B4-BE49-F238E27FC236}">
              <a16:creationId xmlns:a16="http://schemas.microsoft.com/office/drawing/2014/main" id="{6AE374C8-82A6-4C2C-95E8-C08271B74C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1" name="Text Box 46">
          <a:extLst>
            <a:ext uri="{FF2B5EF4-FFF2-40B4-BE49-F238E27FC236}">
              <a16:creationId xmlns:a16="http://schemas.microsoft.com/office/drawing/2014/main" id="{94477175-21AE-4917-9D44-CFCBD1EEA7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2" name="Text Box 47">
          <a:extLst>
            <a:ext uri="{FF2B5EF4-FFF2-40B4-BE49-F238E27FC236}">
              <a16:creationId xmlns:a16="http://schemas.microsoft.com/office/drawing/2014/main" id="{638584FB-839B-4461-966B-4C648D0DF8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3" name="Text Box 49">
          <a:extLst>
            <a:ext uri="{FF2B5EF4-FFF2-40B4-BE49-F238E27FC236}">
              <a16:creationId xmlns:a16="http://schemas.microsoft.com/office/drawing/2014/main" id="{508E85AD-7139-4E81-B6AF-376CE974161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4" name="Text Box 50">
          <a:extLst>
            <a:ext uri="{FF2B5EF4-FFF2-40B4-BE49-F238E27FC236}">
              <a16:creationId xmlns:a16="http://schemas.microsoft.com/office/drawing/2014/main" id="{DB568A31-1C13-41E6-8A6E-4DD90B3185A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5" name="Text Box 51">
          <a:extLst>
            <a:ext uri="{FF2B5EF4-FFF2-40B4-BE49-F238E27FC236}">
              <a16:creationId xmlns:a16="http://schemas.microsoft.com/office/drawing/2014/main" id="{F2AB51D5-B973-467E-A741-91C86913162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6" name="Text Box 52">
          <a:extLst>
            <a:ext uri="{FF2B5EF4-FFF2-40B4-BE49-F238E27FC236}">
              <a16:creationId xmlns:a16="http://schemas.microsoft.com/office/drawing/2014/main" id="{B901379B-6F9B-425A-B7F2-9C90A57775A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7" name="Text Box 53">
          <a:extLst>
            <a:ext uri="{FF2B5EF4-FFF2-40B4-BE49-F238E27FC236}">
              <a16:creationId xmlns:a16="http://schemas.microsoft.com/office/drawing/2014/main" id="{6200B92C-9A09-4971-99A7-6F932BAB822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8" name="Text Box 54">
          <a:extLst>
            <a:ext uri="{FF2B5EF4-FFF2-40B4-BE49-F238E27FC236}">
              <a16:creationId xmlns:a16="http://schemas.microsoft.com/office/drawing/2014/main" id="{DB3791CE-917A-4EB6-AD8F-91C28E03272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39" name="Text Box 55">
          <a:extLst>
            <a:ext uri="{FF2B5EF4-FFF2-40B4-BE49-F238E27FC236}">
              <a16:creationId xmlns:a16="http://schemas.microsoft.com/office/drawing/2014/main" id="{933FB58E-6D5B-40F9-B5C3-3BE7826AF80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0" name="Text Box 56">
          <a:extLst>
            <a:ext uri="{FF2B5EF4-FFF2-40B4-BE49-F238E27FC236}">
              <a16:creationId xmlns:a16="http://schemas.microsoft.com/office/drawing/2014/main" id="{0E38AF6E-359E-42E4-AE89-0214377041E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1" name="Text Box 57">
          <a:extLst>
            <a:ext uri="{FF2B5EF4-FFF2-40B4-BE49-F238E27FC236}">
              <a16:creationId xmlns:a16="http://schemas.microsoft.com/office/drawing/2014/main" id="{27768CA2-B8A4-41EA-8309-321A4D32458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2" name="Text Box 58">
          <a:extLst>
            <a:ext uri="{FF2B5EF4-FFF2-40B4-BE49-F238E27FC236}">
              <a16:creationId xmlns:a16="http://schemas.microsoft.com/office/drawing/2014/main" id="{E496E4A6-3A90-4842-B9C3-8624C4A28B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3" name="Text Box 59">
          <a:extLst>
            <a:ext uri="{FF2B5EF4-FFF2-40B4-BE49-F238E27FC236}">
              <a16:creationId xmlns:a16="http://schemas.microsoft.com/office/drawing/2014/main" id="{4D4447C6-B0F6-4E7E-BD02-82E7DFF0D6D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4" name="Text Box 60">
          <a:extLst>
            <a:ext uri="{FF2B5EF4-FFF2-40B4-BE49-F238E27FC236}">
              <a16:creationId xmlns:a16="http://schemas.microsoft.com/office/drawing/2014/main" id="{0600D546-E223-492B-A9B3-C37B96946E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5" name="Text Box 61">
          <a:extLst>
            <a:ext uri="{FF2B5EF4-FFF2-40B4-BE49-F238E27FC236}">
              <a16:creationId xmlns:a16="http://schemas.microsoft.com/office/drawing/2014/main" id="{DE5D8E06-ACC9-4C61-AC3E-F6BC331F3C7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6" name="Text Box 62">
          <a:extLst>
            <a:ext uri="{FF2B5EF4-FFF2-40B4-BE49-F238E27FC236}">
              <a16:creationId xmlns:a16="http://schemas.microsoft.com/office/drawing/2014/main" id="{6F72BA1E-698B-4CAD-AC08-3A7C631DF6C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7" name="Text Box 63">
          <a:extLst>
            <a:ext uri="{FF2B5EF4-FFF2-40B4-BE49-F238E27FC236}">
              <a16:creationId xmlns:a16="http://schemas.microsoft.com/office/drawing/2014/main" id="{89CA7809-272D-4CB5-953E-B9BFA70CF3C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8" name="Text Box 64">
          <a:extLst>
            <a:ext uri="{FF2B5EF4-FFF2-40B4-BE49-F238E27FC236}">
              <a16:creationId xmlns:a16="http://schemas.microsoft.com/office/drawing/2014/main" id="{1007EAE3-CC5D-4A29-9E11-A1B8E94E69A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49" name="Text Box 65">
          <a:extLst>
            <a:ext uri="{FF2B5EF4-FFF2-40B4-BE49-F238E27FC236}">
              <a16:creationId xmlns:a16="http://schemas.microsoft.com/office/drawing/2014/main" id="{FA103FF9-810A-4F84-BBC0-89C403269F4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0" name="Text Box 66">
          <a:extLst>
            <a:ext uri="{FF2B5EF4-FFF2-40B4-BE49-F238E27FC236}">
              <a16:creationId xmlns:a16="http://schemas.microsoft.com/office/drawing/2014/main" id="{20CBA1F5-16FB-4248-95F9-1132AB1381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1" name="Text Box 67">
          <a:extLst>
            <a:ext uri="{FF2B5EF4-FFF2-40B4-BE49-F238E27FC236}">
              <a16:creationId xmlns:a16="http://schemas.microsoft.com/office/drawing/2014/main" id="{5D6C1171-30CE-4A8F-BB5A-266501C3034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2" name="Text Box 68">
          <a:extLst>
            <a:ext uri="{FF2B5EF4-FFF2-40B4-BE49-F238E27FC236}">
              <a16:creationId xmlns:a16="http://schemas.microsoft.com/office/drawing/2014/main" id="{16656A82-836F-4193-839C-F870F0AEAB6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3" name="Text Box 69">
          <a:extLst>
            <a:ext uri="{FF2B5EF4-FFF2-40B4-BE49-F238E27FC236}">
              <a16:creationId xmlns:a16="http://schemas.microsoft.com/office/drawing/2014/main" id="{8AFDE57F-6D34-45DD-BF72-CE47C1559EC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4" name="Text Box 70">
          <a:extLst>
            <a:ext uri="{FF2B5EF4-FFF2-40B4-BE49-F238E27FC236}">
              <a16:creationId xmlns:a16="http://schemas.microsoft.com/office/drawing/2014/main" id="{3B3C59E4-B80D-4D82-B024-24888A1D73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5" name="Text Box 71">
          <a:extLst>
            <a:ext uri="{FF2B5EF4-FFF2-40B4-BE49-F238E27FC236}">
              <a16:creationId xmlns:a16="http://schemas.microsoft.com/office/drawing/2014/main" id="{E3F7F02C-5DF0-4352-914C-79BF4DB40C2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6" name="Text Box 72">
          <a:extLst>
            <a:ext uri="{FF2B5EF4-FFF2-40B4-BE49-F238E27FC236}">
              <a16:creationId xmlns:a16="http://schemas.microsoft.com/office/drawing/2014/main" id="{B963C2F4-92C2-4AB1-88FE-0F6DE9024EF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7" name="Text Box 73">
          <a:extLst>
            <a:ext uri="{FF2B5EF4-FFF2-40B4-BE49-F238E27FC236}">
              <a16:creationId xmlns:a16="http://schemas.microsoft.com/office/drawing/2014/main" id="{0283BE7F-71C3-4008-A057-2BFBD776EE2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8" name="Text Box 74">
          <a:extLst>
            <a:ext uri="{FF2B5EF4-FFF2-40B4-BE49-F238E27FC236}">
              <a16:creationId xmlns:a16="http://schemas.microsoft.com/office/drawing/2014/main" id="{49BD8C10-0049-4B21-B41E-E27099804E8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59" name="Text Box 75">
          <a:extLst>
            <a:ext uri="{FF2B5EF4-FFF2-40B4-BE49-F238E27FC236}">
              <a16:creationId xmlns:a16="http://schemas.microsoft.com/office/drawing/2014/main" id="{8007D35C-FAEB-4369-AECB-3086A42686A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0" name="Text Box 76">
          <a:extLst>
            <a:ext uri="{FF2B5EF4-FFF2-40B4-BE49-F238E27FC236}">
              <a16:creationId xmlns:a16="http://schemas.microsoft.com/office/drawing/2014/main" id="{46172020-C0D8-4014-A961-DA1A7353445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1" name="Text Box 77">
          <a:extLst>
            <a:ext uri="{FF2B5EF4-FFF2-40B4-BE49-F238E27FC236}">
              <a16:creationId xmlns:a16="http://schemas.microsoft.com/office/drawing/2014/main" id="{D9B5B234-2899-4EEE-A560-8B2BB8019BD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2" name="Text Box 78">
          <a:extLst>
            <a:ext uri="{FF2B5EF4-FFF2-40B4-BE49-F238E27FC236}">
              <a16:creationId xmlns:a16="http://schemas.microsoft.com/office/drawing/2014/main" id="{DA608B36-810D-4027-88BF-CF704B94A6E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3" name="Text Box 79">
          <a:extLst>
            <a:ext uri="{FF2B5EF4-FFF2-40B4-BE49-F238E27FC236}">
              <a16:creationId xmlns:a16="http://schemas.microsoft.com/office/drawing/2014/main" id="{3019C3DC-6F23-41B5-902B-FBE4A051FC8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4" name="Text Box 80">
          <a:extLst>
            <a:ext uri="{FF2B5EF4-FFF2-40B4-BE49-F238E27FC236}">
              <a16:creationId xmlns:a16="http://schemas.microsoft.com/office/drawing/2014/main" id="{4129E3AE-FD96-42E0-80BB-A8D3EED07D4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5" name="Text Box 81">
          <a:extLst>
            <a:ext uri="{FF2B5EF4-FFF2-40B4-BE49-F238E27FC236}">
              <a16:creationId xmlns:a16="http://schemas.microsoft.com/office/drawing/2014/main" id="{DF8F83D7-CC8D-4654-819D-337DA52C004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6" name="Text Box 82">
          <a:extLst>
            <a:ext uri="{FF2B5EF4-FFF2-40B4-BE49-F238E27FC236}">
              <a16:creationId xmlns:a16="http://schemas.microsoft.com/office/drawing/2014/main" id="{202A83C2-B133-4DB3-B863-81998DED091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7" name="Text Box 83">
          <a:extLst>
            <a:ext uri="{FF2B5EF4-FFF2-40B4-BE49-F238E27FC236}">
              <a16:creationId xmlns:a16="http://schemas.microsoft.com/office/drawing/2014/main" id="{EB4EAC14-8D4D-46B0-A2FA-20C8E8BFC07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8" name="Text Box 84">
          <a:extLst>
            <a:ext uri="{FF2B5EF4-FFF2-40B4-BE49-F238E27FC236}">
              <a16:creationId xmlns:a16="http://schemas.microsoft.com/office/drawing/2014/main" id="{CD3FE199-4D12-4C6F-B3BF-00FF00D9751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69" name="Text Box 85">
          <a:extLst>
            <a:ext uri="{FF2B5EF4-FFF2-40B4-BE49-F238E27FC236}">
              <a16:creationId xmlns:a16="http://schemas.microsoft.com/office/drawing/2014/main" id="{96A671A8-7605-4A12-9EB1-950623F3610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0" name="Text Box 86">
          <a:extLst>
            <a:ext uri="{FF2B5EF4-FFF2-40B4-BE49-F238E27FC236}">
              <a16:creationId xmlns:a16="http://schemas.microsoft.com/office/drawing/2014/main" id="{6F7476AC-D349-4C72-9642-55230CD86F6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1" name="Text Box 87">
          <a:extLst>
            <a:ext uri="{FF2B5EF4-FFF2-40B4-BE49-F238E27FC236}">
              <a16:creationId xmlns:a16="http://schemas.microsoft.com/office/drawing/2014/main" id="{0CCBA12E-0A84-41AA-94FF-FE87C7C7184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2" name="Text Box 88">
          <a:extLst>
            <a:ext uri="{FF2B5EF4-FFF2-40B4-BE49-F238E27FC236}">
              <a16:creationId xmlns:a16="http://schemas.microsoft.com/office/drawing/2014/main" id="{6FE5F44C-55B9-4658-B61C-B5BA284CA3D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3" name="Text Box 89">
          <a:extLst>
            <a:ext uri="{FF2B5EF4-FFF2-40B4-BE49-F238E27FC236}">
              <a16:creationId xmlns:a16="http://schemas.microsoft.com/office/drawing/2014/main" id="{34B63ECA-5469-4369-BC95-7C1922ED8E5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4" name="Text Box 90">
          <a:extLst>
            <a:ext uri="{FF2B5EF4-FFF2-40B4-BE49-F238E27FC236}">
              <a16:creationId xmlns:a16="http://schemas.microsoft.com/office/drawing/2014/main" id="{E3187858-0DC3-4781-B13A-BE7F86A1615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5" name="Text Box 91">
          <a:extLst>
            <a:ext uri="{FF2B5EF4-FFF2-40B4-BE49-F238E27FC236}">
              <a16:creationId xmlns:a16="http://schemas.microsoft.com/office/drawing/2014/main" id="{A669683F-9E54-4D82-A0F2-60AC24A28FB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6" name="Text Box 92">
          <a:extLst>
            <a:ext uri="{FF2B5EF4-FFF2-40B4-BE49-F238E27FC236}">
              <a16:creationId xmlns:a16="http://schemas.microsoft.com/office/drawing/2014/main" id="{5B92963F-CE24-40B0-B3AE-54BE92C360E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7" name="Text Box 26">
          <a:extLst>
            <a:ext uri="{FF2B5EF4-FFF2-40B4-BE49-F238E27FC236}">
              <a16:creationId xmlns:a16="http://schemas.microsoft.com/office/drawing/2014/main" id="{B6E3BF3F-4C6E-4EA7-A427-C22A4688E36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8" name="Text Box 27">
          <a:extLst>
            <a:ext uri="{FF2B5EF4-FFF2-40B4-BE49-F238E27FC236}">
              <a16:creationId xmlns:a16="http://schemas.microsoft.com/office/drawing/2014/main" id="{CDE8A5FF-8C1C-4711-9B56-19EC847B4C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79" name="Text Box 28">
          <a:extLst>
            <a:ext uri="{FF2B5EF4-FFF2-40B4-BE49-F238E27FC236}">
              <a16:creationId xmlns:a16="http://schemas.microsoft.com/office/drawing/2014/main" id="{5752A111-6520-445B-92D9-494C01E73DE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0" name="Text Box 29">
          <a:extLst>
            <a:ext uri="{FF2B5EF4-FFF2-40B4-BE49-F238E27FC236}">
              <a16:creationId xmlns:a16="http://schemas.microsoft.com/office/drawing/2014/main" id="{4F797320-556C-4C78-A8F4-08CEE447CB0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1" name="Text Box 30">
          <a:extLst>
            <a:ext uri="{FF2B5EF4-FFF2-40B4-BE49-F238E27FC236}">
              <a16:creationId xmlns:a16="http://schemas.microsoft.com/office/drawing/2014/main" id="{2C73598C-B544-46D3-AF6A-7E14D6222E3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2" name="Text Box 31">
          <a:extLst>
            <a:ext uri="{FF2B5EF4-FFF2-40B4-BE49-F238E27FC236}">
              <a16:creationId xmlns:a16="http://schemas.microsoft.com/office/drawing/2014/main" id="{1FDFC2A5-9889-4BED-B439-C4C5824E998E}"/>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3" name="Text Box 32">
          <a:extLst>
            <a:ext uri="{FF2B5EF4-FFF2-40B4-BE49-F238E27FC236}">
              <a16:creationId xmlns:a16="http://schemas.microsoft.com/office/drawing/2014/main" id="{AE21D063-0BFF-4DB2-9BA0-A2072C9FE8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4" name="Text Box 33">
          <a:extLst>
            <a:ext uri="{FF2B5EF4-FFF2-40B4-BE49-F238E27FC236}">
              <a16:creationId xmlns:a16="http://schemas.microsoft.com/office/drawing/2014/main" id="{81F23242-4C7A-4A5C-B453-73428F41117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5" name="Text Box 34">
          <a:extLst>
            <a:ext uri="{FF2B5EF4-FFF2-40B4-BE49-F238E27FC236}">
              <a16:creationId xmlns:a16="http://schemas.microsoft.com/office/drawing/2014/main" id="{0490CE19-29CB-4363-920F-FB936D8277F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6" name="Text Box 35">
          <a:extLst>
            <a:ext uri="{FF2B5EF4-FFF2-40B4-BE49-F238E27FC236}">
              <a16:creationId xmlns:a16="http://schemas.microsoft.com/office/drawing/2014/main" id="{578A6647-8AF3-470F-87D8-1DE82DCFC30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7" name="Text Box 36">
          <a:extLst>
            <a:ext uri="{FF2B5EF4-FFF2-40B4-BE49-F238E27FC236}">
              <a16:creationId xmlns:a16="http://schemas.microsoft.com/office/drawing/2014/main" id="{D29F349C-A7CD-460F-9583-B0D2CCB183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8" name="Text Box 37">
          <a:extLst>
            <a:ext uri="{FF2B5EF4-FFF2-40B4-BE49-F238E27FC236}">
              <a16:creationId xmlns:a16="http://schemas.microsoft.com/office/drawing/2014/main" id="{0ED86251-26B0-4E2D-AD2A-F11BCE857AC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89" name="Text Box 38">
          <a:extLst>
            <a:ext uri="{FF2B5EF4-FFF2-40B4-BE49-F238E27FC236}">
              <a16:creationId xmlns:a16="http://schemas.microsoft.com/office/drawing/2014/main" id="{7BD33BC5-4D2D-48A3-9551-6575362AA56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0" name="Text Box 39">
          <a:extLst>
            <a:ext uri="{FF2B5EF4-FFF2-40B4-BE49-F238E27FC236}">
              <a16:creationId xmlns:a16="http://schemas.microsoft.com/office/drawing/2014/main" id="{2BCAB8BD-FECA-4CA4-9455-7AF2DC42D59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1" name="Text Box 40">
          <a:extLst>
            <a:ext uri="{FF2B5EF4-FFF2-40B4-BE49-F238E27FC236}">
              <a16:creationId xmlns:a16="http://schemas.microsoft.com/office/drawing/2014/main" id="{1429DDD5-4372-475C-8FD1-8BC757E62BB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2" name="Text Box 41">
          <a:extLst>
            <a:ext uri="{FF2B5EF4-FFF2-40B4-BE49-F238E27FC236}">
              <a16:creationId xmlns:a16="http://schemas.microsoft.com/office/drawing/2014/main" id="{0FF4D3D2-8F64-44CF-935C-EBA4E90A10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3" name="Text Box 42">
          <a:extLst>
            <a:ext uri="{FF2B5EF4-FFF2-40B4-BE49-F238E27FC236}">
              <a16:creationId xmlns:a16="http://schemas.microsoft.com/office/drawing/2014/main" id="{F9F44A24-1EE3-4975-9AC5-FACBAD29ED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4" name="Text Box 43">
          <a:extLst>
            <a:ext uri="{FF2B5EF4-FFF2-40B4-BE49-F238E27FC236}">
              <a16:creationId xmlns:a16="http://schemas.microsoft.com/office/drawing/2014/main" id="{74FA31A1-6B20-4B7A-BC97-6ABF520EE01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5" name="Text Box 44">
          <a:extLst>
            <a:ext uri="{FF2B5EF4-FFF2-40B4-BE49-F238E27FC236}">
              <a16:creationId xmlns:a16="http://schemas.microsoft.com/office/drawing/2014/main" id="{3B505AF3-0096-4D61-AB80-1FEC5D294B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6" name="Text Box 45">
          <a:extLst>
            <a:ext uri="{FF2B5EF4-FFF2-40B4-BE49-F238E27FC236}">
              <a16:creationId xmlns:a16="http://schemas.microsoft.com/office/drawing/2014/main" id="{7B98AF0E-8258-4724-BD55-89DD0A8B148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7" name="Text Box 46">
          <a:extLst>
            <a:ext uri="{FF2B5EF4-FFF2-40B4-BE49-F238E27FC236}">
              <a16:creationId xmlns:a16="http://schemas.microsoft.com/office/drawing/2014/main" id="{00FEA466-FD8D-4EF7-8A87-AECCDE3A896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8" name="Text Box 47">
          <a:extLst>
            <a:ext uri="{FF2B5EF4-FFF2-40B4-BE49-F238E27FC236}">
              <a16:creationId xmlns:a16="http://schemas.microsoft.com/office/drawing/2014/main" id="{3F81261A-B9C7-47B7-8DA4-5354FCCA67F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499" name="Text Box 49">
          <a:extLst>
            <a:ext uri="{FF2B5EF4-FFF2-40B4-BE49-F238E27FC236}">
              <a16:creationId xmlns:a16="http://schemas.microsoft.com/office/drawing/2014/main" id="{179B2E8C-AB3E-4C5D-AAF0-E3BBF7FFAA6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0" name="Text Box 50">
          <a:extLst>
            <a:ext uri="{FF2B5EF4-FFF2-40B4-BE49-F238E27FC236}">
              <a16:creationId xmlns:a16="http://schemas.microsoft.com/office/drawing/2014/main" id="{EC1A65F9-BE87-432A-B6C6-25C25A3CDE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1" name="Text Box 51">
          <a:extLst>
            <a:ext uri="{FF2B5EF4-FFF2-40B4-BE49-F238E27FC236}">
              <a16:creationId xmlns:a16="http://schemas.microsoft.com/office/drawing/2014/main" id="{D91E137A-0AEC-4C35-B3D1-4FEF900F50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2" name="Text Box 52">
          <a:extLst>
            <a:ext uri="{FF2B5EF4-FFF2-40B4-BE49-F238E27FC236}">
              <a16:creationId xmlns:a16="http://schemas.microsoft.com/office/drawing/2014/main" id="{DD7D5989-5271-4A6B-91BA-DEFD6BAF944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3" name="Text Box 53">
          <a:extLst>
            <a:ext uri="{FF2B5EF4-FFF2-40B4-BE49-F238E27FC236}">
              <a16:creationId xmlns:a16="http://schemas.microsoft.com/office/drawing/2014/main" id="{DF52AC5C-E936-4501-830D-CEE1E10CCAF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4" name="Text Box 54">
          <a:extLst>
            <a:ext uri="{FF2B5EF4-FFF2-40B4-BE49-F238E27FC236}">
              <a16:creationId xmlns:a16="http://schemas.microsoft.com/office/drawing/2014/main" id="{257F8DBA-84BA-4DF7-BB34-E832DB6098C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5" name="Text Box 55">
          <a:extLst>
            <a:ext uri="{FF2B5EF4-FFF2-40B4-BE49-F238E27FC236}">
              <a16:creationId xmlns:a16="http://schemas.microsoft.com/office/drawing/2014/main" id="{CF3A4253-004A-4267-907E-5A86C75D466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6" name="Text Box 56">
          <a:extLst>
            <a:ext uri="{FF2B5EF4-FFF2-40B4-BE49-F238E27FC236}">
              <a16:creationId xmlns:a16="http://schemas.microsoft.com/office/drawing/2014/main" id="{C806BE2E-6CAA-4596-B36E-7ED18F02C0C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7" name="Text Box 57">
          <a:extLst>
            <a:ext uri="{FF2B5EF4-FFF2-40B4-BE49-F238E27FC236}">
              <a16:creationId xmlns:a16="http://schemas.microsoft.com/office/drawing/2014/main" id="{66034A7C-69E0-4524-B13C-BB5BE768DE0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8" name="Text Box 58">
          <a:extLst>
            <a:ext uri="{FF2B5EF4-FFF2-40B4-BE49-F238E27FC236}">
              <a16:creationId xmlns:a16="http://schemas.microsoft.com/office/drawing/2014/main" id="{2F28B42E-0F46-4DEE-8A9B-BB68CED3399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09" name="Text Box 59">
          <a:extLst>
            <a:ext uri="{FF2B5EF4-FFF2-40B4-BE49-F238E27FC236}">
              <a16:creationId xmlns:a16="http://schemas.microsoft.com/office/drawing/2014/main" id="{68272587-1C5F-49F8-88F9-986CF118E5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0" name="Text Box 60">
          <a:extLst>
            <a:ext uri="{FF2B5EF4-FFF2-40B4-BE49-F238E27FC236}">
              <a16:creationId xmlns:a16="http://schemas.microsoft.com/office/drawing/2014/main" id="{3DF361A8-E12E-437F-81BA-95492053BA13}"/>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1" name="Text Box 61">
          <a:extLst>
            <a:ext uri="{FF2B5EF4-FFF2-40B4-BE49-F238E27FC236}">
              <a16:creationId xmlns:a16="http://schemas.microsoft.com/office/drawing/2014/main" id="{9604449C-2BCB-467C-8BF3-E3C53974AB8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2" name="Text Box 62">
          <a:extLst>
            <a:ext uri="{FF2B5EF4-FFF2-40B4-BE49-F238E27FC236}">
              <a16:creationId xmlns:a16="http://schemas.microsoft.com/office/drawing/2014/main" id="{C1BE7BAF-3C82-4943-B043-3AC928E0AC6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3" name="Text Box 63">
          <a:extLst>
            <a:ext uri="{FF2B5EF4-FFF2-40B4-BE49-F238E27FC236}">
              <a16:creationId xmlns:a16="http://schemas.microsoft.com/office/drawing/2014/main" id="{F43EF8F7-2227-45FC-B22C-AA3C5235A69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4" name="Text Box 64">
          <a:extLst>
            <a:ext uri="{FF2B5EF4-FFF2-40B4-BE49-F238E27FC236}">
              <a16:creationId xmlns:a16="http://schemas.microsoft.com/office/drawing/2014/main" id="{10E4EA23-6FC8-4C66-9400-9A6E1CF38D2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5" name="Text Box 65">
          <a:extLst>
            <a:ext uri="{FF2B5EF4-FFF2-40B4-BE49-F238E27FC236}">
              <a16:creationId xmlns:a16="http://schemas.microsoft.com/office/drawing/2014/main" id="{CB896567-4247-45D4-B98C-DB2C3906D4A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6" name="Text Box 66">
          <a:extLst>
            <a:ext uri="{FF2B5EF4-FFF2-40B4-BE49-F238E27FC236}">
              <a16:creationId xmlns:a16="http://schemas.microsoft.com/office/drawing/2014/main" id="{ADB5181A-3770-47CD-8C9C-909D33A417FD}"/>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7" name="Text Box 67">
          <a:extLst>
            <a:ext uri="{FF2B5EF4-FFF2-40B4-BE49-F238E27FC236}">
              <a16:creationId xmlns:a16="http://schemas.microsoft.com/office/drawing/2014/main" id="{60B3ECAB-178E-45C0-B2B6-D9C557D8BE9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8" name="Text Box 68">
          <a:extLst>
            <a:ext uri="{FF2B5EF4-FFF2-40B4-BE49-F238E27FC236}">
              <a16:creationId xmlns:a16="http://schemas.microsoft.com/office/drawing/2014/main" id="{8A597612-9C7D-4384-910B-2F6AC5947C2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19" name="Text Box 69">
          <a:extLst>
            <a:ext uri="{FF2B5EF4-FFF2-40B4-BE49-F238E27FC236}">
              <a16:creationId xmlns:a16="http://schemas.microsoft.com/office/drawing/2014/main" id="{BDD1FC04-7924-4E44-9F20-345953BEF0F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0" name="Text Box 70">
          <a:extLst>
            <a:ext uri="{FF2B5EF4-FFF2-40B4-BE49-F238E27FC236}">
              <a16:creationId xmlns:a16="http://schemas.microsoft.com/office/drawing/2014/main" id="{4C295FAE-B4A6-4E2E-A40E-1B4E97EFE04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1" name="Text Box 71">
          <a:extLst>
            <a:ext uri="{FF2B5EF4-FFF2-40B4-BE49-F238E27FC236}">
              <a16:creationId xmlns:a16="http://schemas.microsoft.com/office/drawing/2014/main" id="{932E3B2C-BE81-4169-BB00-BFFA37AE5674}"/>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2" name="Text Box 72">
          <a:extLst>
            <a:ext uri="{FF2B5EF4-FFF2-40B4-BE49-F238E27FC236}">
              <a16:creationId xmlns:a16="http://schemas.microsoft.com/office/drawing/2014/main" id="{81B927DB-E75B-4D2B-8941-3199341379A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3" name="Text Box 73">
          <a:extLst>
            <a:ext uri="{FF2B5EF4-FFF2-40B4-BE49-F238E27FC236}">
              <a16:creationId xmlns:a16="http://schemas.microsoft.com/office/drawing/2014/main" id="{229F0AA0-C513-41F9-9326-32A5C0058F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4" name="Text Box 74">
          <a:extLst>
            <a:ext uri="{FF2B5EF4-FFF2-40B4-BE49-F238E27FC236}">
              <a16:creationId xmlns:a16="http://schemas.microsoft.com/office/drawing/2014/main" id="{A7D7F413-0FC4-4377-B7B6-3E8329B63BA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5" name="Text Box 75">
          <a:extLst>
            <a:ext uri="{FF2B5EF4-FFF2-40B4-BE49-F238E27FC236}">
              <a16:creationId xmlns:a16="http://schemas.microsoft.com/office/drawing/2014/main" id="{F5F7EBFC-E0ED-43DD-934F-B91825D6DDBF}"/>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6" name="Text Box 76">
          <a:extLst>
            <a:ext uri="{FF2B5EF4-FFF2-40B4-BE49-F238E27FC236}">
              <a16:creationId xmlns:a16="http://schemas.microsoft.com/office/drawing/2014/main" id="{6484617B-3B2C-40BE-8B83-E519140AAF7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7" name="Text Box 77">
          <a:extLst>
            <a:ext uri="{FF2B5EF4-FFF2-40B4-BE49-F238E27FC236}">
              <a16:creationId xmlns:a16="http://schemas.microsoft.com/office/drawing/2014/main" id="{91A9AB12-5932-4CF2-AA88-C6EB413BDCC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8" name="Text Box 78">
          <a:extLst>
            <a:ext uri="{FF2B5EF4-FFF2-40B4-BE49-F238E27FC236}">
              <a16:creationId xmlns:a16="http://schemas.microsoft.com/office/drawing/2014/main" id="{3EFA347C-5FD8-4BF1-90A3-DB117F562EBC}"/>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29" name="Text Box 79">
          <a:extLst>
            <a:ext uri="{FF2B5EF4-FFF2-40B4-BE49-F238E27FC236}">
              <a16:creationId xmlns:a16="http://schemas.microsoft.com/office/drawing/2014/main" id="{47A0D9A9-DAC8-4E0B-A113-69585DAEB06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0" name="Text Box 80">
          <a:extLst>
            <a:ext uri="{FF2B5EF4-FFF2-40B4-BE49-F238E27FC236}">
              <a16:creationId xmlns:a16="http://schemas.microsoft.com/office/drawing/2014/main" id="{0E59AFE9-CBAF-43C7-95BE-6EFB59165EF5}"/>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1" name="Text Box 81">
          <a:extLst>
            <a:ext uri="{FF2B5EF4-FFF2-40B4-BE49-F238E27FC236}">
              <a16:creationId xmlns:a16="http://schemas.microsoft.com/office/drawing/2014/main" id="{367C76D2-B0E2-4F11-873B-BBFB5C44D36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2" name="Text Box 82">
          <a:extLst>
            <a:ext uri="{FF2B5EF4-FFF2-40B4-BE49-F238E27FC236}">
              <a16:creationId xmlns:a16="http://schemas.microsoft.com/office/drawing/2014/main" id="{1A260061-7162-4893-932D-6EFBAB70095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3" name="Text Box 83">
          <a:extLst>
            <a:ext uri="{FF2B5EF4-FFF2-40B4-BE49-F238E27FC236}">
              <a16:creationId xmlns:a16="http://schemas.microsoft.com/office/drawing/2014/main" id="{4467D5F3-3B91-47E0-810A-C52A171FD409}"/>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4" name="Text Box 84">
          <a:extLst>
            <a:ext uri="{FF2B5EF4-FFF2-40B4-BE49-F238E27FC236}">
              <a16:creationId xmlns:a16="http://schemas.microsoft.com/office/drawing/2014/main" id="{F43CE26B-87EE-4238-BF0C-97ABCD11FCB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5" name="Text Box 85">
          <a:extLst>
            <a:ext uri="{FF2B5EF4-FFF2-40B4-BE49-F238E27FC236}">
              <a16:creationId xmlns:a16="http://schemas.microsoft.com/office/drawing/2014/main" id="{0EA07736-A8EA-43CB-A513-E4FF5EC803E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6" name="Text Box 86">
          <a:extLst>
            <a:ext uri="{FF2B5EF4-FFF2-40B4-BE49-F238E27FC236}">
              <a16:creationId xmlns:a16="http://schemas.microsoft.com/office/drawing/2014/main" id="{1EE90529-6017-478A-9C88-95C5DDFD52F2}"/>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7" name="Text Box 87">
          <a:extLst>
            <a:ext uri="{FF2B5EF4-FFF2-40B4-BE49-F238E27FC236}">
              <a16:creationId xmlns:a16="http://schemas.microsoft.com/office/drawing/2014/main" id="{9757CB65-3934-42B1-BD82-164AE0EBBF30}"/>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8" name="Text Box 88">
          <a:extLst>
            <a:ext uri="{FF2B5EF4-FFF2-40B4-BE49-F238E27FC236}">
              <a16:creationId xmlns:a16="http://schemas.microsoft.com/office/drawing/2014/main" id="{3341ECA5-BFE6-45D7-B93E-2FA1C88B1598}"/>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39" name="Text Box 89">
          <a:extLst>
            <a:ext uri="{FF2B5EF4-FFF2-40B4-BE49-F238E27FC236}">
              <a16:creationId xmlns:a16="http://schemas.microsoft.com/office/drawing/2014/main" id="{48DCB2C7-66CC-4C72-B6E4-223105CF823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40" name="Text Box 90">
          <a:extLst>
            <a:ext uri="{FF2B5EF4-FFF2-40B4-BE49-F238E27FC236}">
              <a16:creationId xmlns:a16="http://schemas.microsoft.com/office/drawing/2014/main" id="{F31CE2C7-0A3B-4D3A-9F45-617FAE29A2C7}"/>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41" name="Text Box 91">
          <a:extLst>
            <a:ext uri="{FF2B5EF4-FFF2-40B4-BE49-F238E27FC236}">
              <a16:creationId xmlns:a16="http://schemas.microsoft.com/office/drawing/2014/main" id="{64F3CE5B-E6C7-4706-9B88-9D2BD7BD854B}"/>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42" name="Text Box 92">
          <a:extLst>
            <a:ext uri="{FF2B5EF4-FFF2-40B4-BE49-F238E27FC236}">
              <a16:creationId xmlns:a16="http://schemas.microsoft.com/office/drawing/2014/main" id="{A0FAC864-7749-4E87-A815-BEC318165106}"/>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43" name="Text Box 58">
          <a:extLst>
            <a:ext uri="{FF2B5EF4-FFF2-40B4-BE49-F238E27FC236}">
              <a16:creationId xmlns:a16="http://schemas.microsoft.com/office/drawing/2014/main" id="{1E4058FC-42B4-4C41-B3EC-AC081AD66B1A}"/>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234</xdr:row>
      <xdr:rowOff>0</xdr:rowOff>
    </xdr:from>
    <xdr:to>
      <xdr:col>1</xdr:col>
      <xdr:colOff>2230755</xdr:colOff>
      <xdr:row>237</xdr:row>
      <xdr:rowOff>53340</xdr:rowOff>
    </xdr:to>
    <xdr:sp macro="" textlink="">
      <xdr:nvSpPr>
        <xdr:cNvPr id="5544" name="Text Box 59">
          <a:extLst>
            <a:ext uri="{FF2B5EF4-FFF2-40B4-BE49-F238E27FC236}">
              <a16:creationId xmlns:a16="http://schemas.microsoft.com/office/drawing/2014/main" id="{75D8D1D1-1D2A-4582-B09C-08A32AFCFDF1}"/>
            </a:ext>
          </a:extLst>
        </xdr:cNvPr>
        <xdr:cNvSpPr txBox="1">
          <a:spLocks noChangeArrowheads="1"/>
        </xdr:cNvSpPr>
      </xdr:nvSpPr>
      <xdr:spPr bwMode="auto">
        <a:xfrm>
          <a:off x="2499632" y="4054929"/>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5" name="Text Box 26">
          <a:extLst>
            <a:ext uri="{FF2B5EF4-FFF2-40B4-BE49-F238E27FC236}">
              <a16:creationId xmlns:a16="http://schemas.microsoft.com/office/drawing/2014/main" id="{449D03CB-ABC6-414E-BB57-CE7E0451827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6" name="Text Box 27">
          <a:extLst>
            <a:ext uri="{FF2B5EF4-FFF2-40B4-BE49-F238E27FC236}">
              <a16:creationId xmlns:a16="http://schemas.microsoft.com/office/drawing/2014/main" id="{FF9719BB-2CE0-49B6-9C7C-C38B2BD729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7" name="Text Box 28">
          <a:extLst>
            <a:ext uri="{FF2B5EF4-FFF2-40B4-BE49-F238E27FC236}">
              <a16:creationId xmlns:a16="http://schemas.microsoft.com/office/drawing/2014/main" id="{6AA3D803-1F0B-41BC-95FC-B63DF6DBF7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8" name="Text Box 29">
          <a:extLst>
            <a:ext uri="{FF2B5EF4-FFF2-40B4-BE49-F238E27FC236}">
              <a16:creationId xmlns:a16="http://schemas.microsoft.com/office/drawing/2014/main" id="{E8B08F13-CDC9-4093-A7B1-7C24DD7EE1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49" name="Text Box 30">
          <a:extLst>
            <a:ext uri="{FF2B5EF4-FFF2-40B4-BE49-F238E27FC236}">
              <a16:creationId xmlns:a16="http://schemas.microsoft.com/office/drawing/2014/main" id="{BC430E9B-F26F-4621-BE05-1533F69970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0" name="Text Box 31">
          <a:extLst>
            <a:ext uri="{FF2B5EF4-FFF2-40B4-BE49-F238E27FC236}">
              <a16:creationId xmlns:a16="http://schemas.microsoft.com/office/drawing/2014/main" id="{617FEEA1-2542-48D3-9D72-B44DB96983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1" name="Text Box 32">
          <a:extLst>
            <a:ext uri="{FF2B5EF4-FFF2-40B4-BE49-F238E27FC236}">
              <a16:creationId xmlns:a16="http://schemas.microsoft.com/office/drawing/2014/main" id="{0814EAD4-B524-4479-91BF-4847E8F824B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2" name="Text Box 33">
          <a:extLst>
            <a:ext uri="{FF2B5EF4-FFF2-40B4-BE49-F238E27FC236}">
              <a16:creationId xmlns:a16="http://schemas.microsoft.com/office/drawing/2014/main" id="{CC153DF6-0FAE-4A39-827A-A9AAA4E009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3" name="Text Box 34">
          <a:extLst>
            <a:ext uri="{FF2B5EF4-FFF2-40B4-BE49-F238E27FC236}">
              <a16:creationId xmlns:a16="http://schemas.microsoft.com/office/drawing/2014/main" id="{15C894D9-E537-4CB1-845D-01521D0C107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4" name="Text Box 35">
          <a:extLst>
            <a:ext uri="{FF2B5EF4-FFF2-40B4-BE49-F238E27FC236}">
              <a16:creationId xmlns:a16="http://schemas.microsoft.com/office/drawing/2014/main" id="{7EA54CD3-06BD-4D18-A313-5337E29E75D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5" name="Text Box 36">
          <a:extLst>
            <a:ext uri="{FF2B5EF4-FFF2-40B4-BE49-F238E27FC236}">
              <a16:creationId xmlns:a16="http://schemas.microsoft.com/office/drawing/2014/main" id="{F35A39BA-9D93-4D36-A00F-E54B851B70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6" name="Text Box 37">
          <a:extLst>
            <a:ext uri="{FF2B5EF4-FFF2-40B4-BE49-F238E27FC236}">
              <a16:creationId xmlns:a16="http://schemas.microsoft.com/office/drawing/2014/main" id="{300FAD39-A7F5-4E58-8C63-ACDD23B3EC9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7" name="Text Box 38">
          <a:extLst>
            <a:ext uri="{FF2B5EF4-FFF2-40B4-BE49-F238E27FC236}">
              <a16:creationId xmlns:a16="http://schemas.microsoft.com/office/drawing/2014/main" id="{1C89E787-3C04-4A06-A193-29FB53B776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8" name="Text Box 39">
          <a:extLst>
            <a:ext uri="{FF2B5EF4-FFF2-40B4-BE49-F238E27FC236}">
              <a16:creationId xmlns:a16="http://schemas.microsoft.com/office/drawing/2014/main" id="{AB73AEBF-D077-48DC-8DE2-AA9BDBCDDD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59" name="Text Box 40">
          <a:extLst>
            <a:ext uri="{FF2B5EF4-FFF2-40B4-BE49-F238E27FC236}">
              <a16:creationId xmlns:a16="http://schemas.microsoft.com/office/drawing/2014/main" id="{E6FA1289-E04F-4AC7-897B-E1A5CC222F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0" name="Text Box 41">
          <a:extLst>
            <a:ext uri="{FF2B5EF4-FFF2-40B4-BE49-F238E27FC236}">
              <a16:creationId xmlns:a16="http://schemas.microsoft.com/office/drawing/2014/main" id="{2DFA04EF-DDDB-4AA8-8DB1-D10CC56E24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1" name="Text Box 42">
          <a:extLst>
            <a:ext uri="{FF2B5EF4-FFF2-40B4-BE49-F238E27FC236}">
              <a16:creationId xmlns:a16="http://schemas.microsoft.com/office/drawing/2014/main" id="{BAA3EAA8-FB66-470E-805D-EC2BA5A86AF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2" name="Text Box 43">
          <a:extLst>
            <a:ext uri="{FF2B5EF4-FFF2-40B4-BE49-F238E27FC236}">
              <a16:creationId xmlns:a16="http://schemas.microsoft.com/office/drawing/2014/main" id="{CAC4F69C-0A01-4146-81F0-369F14577E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3" name="Text Box 44">
          <a:extLst>
            <a:ext uri="{FF2B5EF4-FFF2-40B4-BE49-F238E27FC236}">
              <a16:creationId xmlns:a16="http://schemas.microsoft.com/office/drawing/2014/main" id="{F4EF8903-2325-4F5D-937F-45A55A54D4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4" name="Text Box 45">
          <a:extLst>
            <a:ext uri="{FF2B5EF4-FFF2-40B4-BE49-F238E27FC236}">
              <a16:creationId xmlns:a16="http://schemas.microsoft.com/office/drawing/2014/main" id="{B58E128C-E065-45D1-AFF9-74AF4C7D2B6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5" name="Text Box 46">
          <a:extLst>
            <a:ext uri="{FF2B5EF4-FFF2-40B4-BE49-F238E27FC236}">
              <a16:creationId xmlns:a16="http://schemas.microsoft.com/office/drawing/2014/main" id="{941D7FEE-903F-4C97-BF1F-3FB29F5128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6" name="Text Box 47">
          <a:extLst>
            <a:ext uri="{FF2B5EF4-FFF2-40B4-BE49-F238E27FC236}">
              <a16:creationId xmlns:a16="http://schemas.microsoft.com/office/drawing/2014/main" id="{79CB95FE-455D-42F9-8205-5D989942E9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7" name="Text Box 49">
          <a:extLst>
            <a:ext uri="{FF2B5EF4-FFF2-40B4-BE49-F238E27FC236}">
              <a16:creationId xmlns:a16="http://schemas.microsoft.com/office/drawing/2014/main" id="{88195675-0D37-4E36-90A0-AE5F7BA860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8" name="Text Box 50">
          <a:extLst>
            <a:ext uri="{FF2B5EF4-FFF2-40B4-BE49-F238E27FC236}">
              <a16:creationId xmlns:a16="http://schemas.microsoft.com/office/drawing/2014/main" id="{CA24B65D-9A67-40DA-92CD-A3B0C23CC5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69" name="Text Box 51">
          <a:extLst>
            <a:ext uri="{FF2B5EF4-FFF2-40B4-BE49-F238E27FC236}">
              <a16:creationId xmlns:a16="http://schemas.microsoft.com/office/drawing/2014/main" id="{AF7566F7-1D52-4C65-BFA7-E7CA2EFE97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0" name="Text Box 52">
          <a:extLst>
            <a:ext uri="{FF2B5EF4-FFF2-40B4-BE49-F238E27FC236}">
              <a16:creationId xmlns:a16="http://schemas.microsoft.com/office/drawing/2014/main" id="{71A8E358-E329-4B7A-B07B-CB0E815F4E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1" name="Text Box 53">
          <a:extLst>
            <a:ext uri="{FF2B5EF4-FFF2-40B4-BE49-F238E27FC236}">
              <a16:creationId xmlns:a16="http://schemas.microsoft.com/office/drawing/2014/main" id="{82E009FD-D919-47B7-AFDA-292AE16330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2" name="Text Box 54">
          <a:extLst>
            <a:ext uri="{FF2B5EF4-FFF2-40B4-BE49-F238E27FC236}">
              <a16:creationId xmlns:a16="http://schemas.microsoft.com/office/drawing/2014/main" id="{538A16D0-0DEE-43B2-A31A-C433D97EE6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3" name="Text Box 55">
          <a:extLst>
            <a:ext uri="{FF2B5EF4-FFF2-40B4-BE49-F238E27FC236}">
              <a16:creationId xmlns:a16="http://schemas.microsoft.com/office/drawing/2014/main" id="{877FDD59-EF7E-4CDD-BAEA-27C597BE1B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4" name="Text Box 56">
          <a:extLst>
            <a:ext uri="{FF2B5EF4-FFF2-40B4-BE49-F238E27FC236}">
              <a16:creationId xmlns:a16="http://schemas.microsoft.com/office/drawing/2014/main" id="{C6313CDD-34C2-4511-A4E8-D8E6DAAFCDB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5" name="Text Box 57">
          <a:extLst>
            <a:ext uri="{FF2B5EF4-FFF2-40B4-BE49-F238E27FC236}">
              <a16:creationId xmlns:a16="http://schemas.microsoft.com/office/drawing/2014/main" id="{8C559848-64E8-4076-AFB9-1EAEDEB5BAC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6" name="Text Box 58">
          <a:extLst>
            <a:ext uri="{FF2B5EF4-FFF2-40B4-BE49-F238E27FC236}">
              <a16:creationId xmlns:a16="http://schemas.microsoft.com/office/drawing/2014/main" id="{B885F2C7-4334-4F7D-84F0-E6B482F09B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7" name="Text Box 59">
          <a:extLst>
            <a:ext uri="{FF2B5EF4-FFF2-40B4-BE49-F238E27FC236}">
              <a16:creationId xmlns:a16="http://schemas.microsoft.com/office/drawing/2014/main" id="{AF8334CF-4F20-477D-8D58-E2E39991AC4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8" name="Text Box 60">
          <a:extLst>
            <a:ext uri="{FF2B5EF4-FFF2-40B4-BE49-F238E27FC236}">
              <a16:creationId xmlns:a16="http://schemas.microsoft.com/office/drawing/2014/main" id="{8E663760-BAB4-4A7D-BCC5-7BF22971FA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79" name="Text Box 61">
          <a:extLst>
            <a:ext uri="{FF2B5EF4-FFF2-40B4-BE49-F238E27FC236}">
              <a16:creationId xmlns:a16="http://schemas.microsoft.com/office/drawing/2014/main" id="{31ADB7FB-1992-4825-8CDD-29A2E9510F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0" name="Text Box 62">
          <a:extLst>
            <a:ext uri="{FF2B5EF4-FFF2-40B4-BE49-F238E27FC236}">
              <a16:creationId xmlns:a16="http://schemas.microsoft.com/office/drawing/2014/main" id="{3362C285-4901-4F31-94CD-D1AF0A2F13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1" name="Text Box 63">
          <a:extLst>
            <a:ext uri="{FF2B5EF4-FFF2-40B4-BE49-F238E27FC236}">
              <a16:creationId xmlns:a16="http://schemas.microsoft.com/office/drawing/2014/main" id="{F8ED6A26-CF9E-40C6-843D-EC458203F6B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2" name="Text Box 64">
          <a:extLst>
            <a:ext uri="{FF2B5EF4-FFF2-40B4-BE49-F238E27FC236}">
              <a16:creationId xmlns:a16="http://schemas.microsoft.com/office/drawing/2014/main" id="{1086205B-CEBB-4974-A657-DD30D7B707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3" name="Text Box 65">
          <a:extLst>
            <a:ext uri="{FF2B5EF4-FFF2-40B4-BE49-F238E27FC236}">
              <a16:creationId xmlns:a16="http://schemas.microsoft.com/office/drawing/2014/main" id="{10436451-9F74-4CBA-97CB-74B9E8FBF4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4" name="Text Box 66">
          <a:extLst>
            <a:ext uri="{FF2B5EF4-FFF2-40B4-BE49-F238E27FC236}">
              <a16:creationId xmlns:a16="http://schemas.microsoft.com/office/drawing/2014/main" id="{FFF6BC05-5BCF-42D7-8FFB-8893FFD658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5" name="Text Box 67">
          <a:extLst>
            <a:ext uri="{FF2B5EF4-FFF2-40B4-BE49-F238E27FC236}">
              <a16:creationId xmlns:a16="http://schemas.microsoft.com/office/drawing/2014/main" id="{7BED8619-8007-4860-AAB1-598A811264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6" name="Text Box 68">
          <a:extLst>
            <a:ext uri="{FF2B5EF4-FFF2-40B4-BE49-F238E27FC236}">
              <a16:creationId xmlns:a16="http://schemas.microsoft.com/office/drawing/2014/main" id="{7218AF8F-3959-4178-B132-3153485624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7" name="Text Box 69">
          <a:extLst>
            <a:ext uri="{FF2B5EF4-FFF2-40B4-BE49-F238E27FC236}">
              <a16:creationId xmlns:a16="http://schemas.microsoft.com/office/drawing/2014/main" id="{535E7D92-DCD2-41C8-A0D7-B58FF1A4A6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8" name="Text Box 70">
          <a:extLst>
            <a:ext uri="{FF2B5EF4-FFF2-40B4-BE49-F238E27FC236}">
              <a16:creationId xmlns:a16="http://schemas.microsoft.com/office/drawing/2014/main" id="{45BDA4AB-925B-4786-A060-02AF3CFDA7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89" name="Text Box 71">
          <a:extLst>
            <a:ext uri="{FF2B5EF4-FFF2-40B4-BE49-F238E27FC236}">
              <a16:creationId xmlns:a16="http://schemas.microsoft.com/office/drawing/2014/main" id="{BA65CF9C-887A-438E-BEC3-E95476CF93A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0" name="Text Box 72">
          <a:extLst>
            <a:ext uri="{FF2B5EF4-FFF2-40B4-BE49-F238E27FC236}">
              <a16:creationId xmlns:a16="http://schemas.microsoft.com/office/drawing/2014/main" id="{67D89701-BE7C-443D-A1F5-7EB080B384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1" name="Text Box 73">
          <a:extLst>
            <a:ext uri="{FF2B5EF4-FFF2-40B4-BE49-F238E27FC236}">
              <a16:creationId xmlns:a16="http://schemas.microsoft.com/office/drawing/2014/main" id="{B20D4C3F-C463-4E0A-B771-14DF4FB863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2" name="Text Box 74">
          <a:extLst>
            <a:ext uri="{FF2B5EF4-FFF2-40B4-BE49-F238E27FC236}">
              <a16:creationId xmlns:a16="http://schemas.microsoft.com/office/drawing/2014/main" id="{0064DAE4-E738-4227-853B-BA91AAEC69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3" name="Text Box 75">
          <a:extLst>
            <a:ext uri="{FF2B5EF4-FFF2-40B4-BE49-F238E27FC236}">
              <a16:creationId xmlns:a16="http://schemas.microsoft.com/office/drawing/2014/main" id="{7D518C83-A1D3-404F-BBA7-91DC896BD4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4" name="Text Box 76">
          <a:extLst>
            <a:ext uri="{FF2B5EF4-FFF2-40B4-BE49-F238E27FC236}">
              <a16:creationId xmlns:a16="http://schemas.microsoft.com/office/drawing/2014/main" id="{3A7FA9A5-03E6-44C6-9143-D9AA8EE476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5" name="Text Box 77">
          <a:extLst>
            <a:ext uri="{FF2B5EF4-FFF2-40B4-BE49-F238E27FC236}">
              <a16:creationId xmlns:a16="http://schemas.microsoft.com/office/drawing/2014/main" id="{05213EF2-C3EA-4FE9-9DE2-2A2AC9D702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6" name="Text Box 78">
          <a:extLst>
            <a:ext uri="{FF2B5EF4-FFF2-40B4-BE49-F238E27FC236}">
              <a16:creationId xmlns:a16="http://schemas.microsoft.com/office/drawing/2014/main" id="{324BE0B1-F827-4D8A-8A1B-764729EA282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7" name="Text Box 79">
          <a:extLst>
            <a:ext uri="{FF2B5EF4-FFF2-40B4-BE49-F238E27FC236}">
              <a16:creationId xmlns:a16="http://schemas.microsoft.com/office/drawing/2014/main" id="{99ED1359-430C-43B6-A9FD-C00C6120AA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8" name="Text Box 80">
          <a:extLst>
            <a:ext uri="{FF2B5EF4-FFF2-40B4-BE49-F238E27FC236}">
              <a16:creationId xmlns:a16="http://schemas.microsoft.com/office/drawing/2014/main" id="{7D3C0DA1-DC15-4FBE-BD03-EF151EC312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599" name="Text Box 81">
          <a:extLst>
            <a:ext uri="{FF2B5EF4-FFF2-40B4-BE49-F238E27FC236}">
              <a16:creationId xmlns:a16="http://schemas.microsoft.com/office/drawing/2014/main" id="{56FC6650-B2E0-440B-A7EE-FFF0C594EB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0" name="Text Box 82">
          <a:extLst>
            <a:ext uri="{FF2B5EF4-FFF2-40B4-BE49-F238E27FC236}">
              <a16:creationId xmlns:a16="http://schemas.microsoft.com/office/drawing/2014/main" id="{0A7A102A-6909-4253-A094-BE7BFC1D60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1" name="Text Box 83">
          <a:extLst>
            <a:ext uri="{FF2B5EF4-FFF2-40B4-BE49-F238E27FC236}">
              <a16:creationId xmlns:a16="http://schemas.microsoft.com/office/drawing/2014/main" id="{3C8933CD-860E-4574-8879-E842A3214DC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2" name="Text Box 84">
          <a:extLst>
            <a:ext uri="{FF2B5EF4-FFF2-40B4-BE49-F238E27FC236}">
              <a16:creationId xmlns:a16="http://schemas.microsoft.com/office/drawing/2014/main" id="{AF722E2B-B3B7-43B7-BE3C-AD4868B997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3" name="Text Box 85">
          <a:extLst>
            <a:ext uri="{FF2B5EF4-FFF2-40B4-BE49-F238E27FC236}">
              <a16:creationId xmlns:a16="http://schemas.microsoft.com/office/drawing/2014/main" id="{52B2DA9E-D7FF-4C15-AC15-9E92E44CAD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4" name="Text Box 86">
          <a:extLst>
            <a:ext uri="{FF2B5EF4-FFF2-40B4-BE49-F238E27FC236}">
              <a16:creationId xmlns:a16="http://schemas.microsoft.com/office/drawing/2014/main" id="{997DCF09-92D8-488E-9847-854D5E6A8E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5" name="Text Box 87">
          <a:extLst>
            <a:ext uri="{FF2B5EF4-FFF2-40B4-BE49-F238E27FC236}">
              <a16:creationId xmlns:a16="http://schemas.microsoft.com/office/drawing/2014/main" id="{704AAB59-7B81-47B3-90F3-98E002BB37B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6" name="Text Box 88">
          <a:extLst>
            <a:ext uri="{FF2B5EF4-FFF2-40B4-BE49-F238E27FC236}">
              <a16:creationId xmlns:a16="http://schemas.microsoft.com/office/drawing/2014/main" id="{E2751C21-FBD8-45E0-8909-6F45F5AA43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7" name="Text Box 89">
          <a:extLst>
            <a:ext uri="{FF2B5EF4-FFF2-40B4-BE49-F238E27FC236}">
              <a16:creationId xmlns:a16="http://schemas.microsoft.com/office/drawing/2014/main" id="{C8221B30-5D18-4026-8CBF-F5A7CD3E6E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8" name="Text Box 90">
          <a:extLst>
            <a:ext uri="{FF2B5EF4-FFF2-40B4-BE49-F238E27FC236}">
              <a16:creationId xmlns:a16="http://schemas.microsoft.com/office/drawing/2014/main" id="{281442BC-642E-4B63-AE36-D835466342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09" name="Text Box 91">
          <a:extLst>
            <a:ext uri="{FF2B5EF4-FFF2-40B4-BE49-F238E27FC236}">
              <a16:creationId xmlns:a16="http://schemas.microsoft.com/office/drawing/2014/main" id="{9E172C0E-C1B9-4CFD-8ED9-76F27257C8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0" name="Text Box 92">
          <a:extLst>
            <a:ext uri="{FF2B5EF4-FFF2-40B4-BE49-F238E27FC236}">
              <a16:creationId xmlns:a16="http://schemas.microsoft.com/office/drawing/2014/main" id="{F638916C-C415-41C1-916B-CB91CE814E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1" name="Text Box 26">
          <a:extLst>
            <a:ext uri="{FF2B5EF4-FFF2-40B4-BE49-F238E27FC236}">
              <a16:creationId xmlns:a16="http://schemas.microsoft.com/office/drawing/2014/main" id="{F7AF84C2-4250-412C-83A8-68A511D0D2E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2" name="Text Box 27">
          <a:extLst>
            <a:ext uri="{FF2B5EF4-FFF2-40B4-BE49-F238E27FC236}">
              <a16:creationId xmlns:a16="http://schemas.microsoft.com/office/drawing/2014/main" id="{350CEEA2-9D6B-478C-97AE-145FE38F6C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3" name="Text Box 28">
          <a:extLst>
            <a:ext uri="{FF2B5EF4-FFF2-40B4-BE49-F238E27FC236}">
              <a16:creationId xmlns:a16="http://schemas.microsoft.com/office/drawing/2014/main" id="{0356C8A8-96F0-4385-9202-BC60A9AEC6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4" name="Text Box 29">
          <a:extLst>
            <a:ext uri="{FF2B5EF4-FFF2-40B4-BE49-F238E27FC236}">
              <a16:creationId xmlns:a16="http://schemas.microsoft.com/office/drawing/2014/main" id="{38CB4DAA-6696-4269-B8F5-62A3EFE16BB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5" name="Text Box 30">
          <a:extLst>
            <a:ext uri="{FF2B5EF4-FFF2-40B4-BE49-F238E27FC236}">
              <a16:creationId xmlns:a16="http://schemas.microsoft.com/office/drawing/2014/main" id="{DB35226A-3440-4FFE-9A7A-3B6DCC82DE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6" name="Text Box 31">
          <a:extLst>
            <a:ext uri="{FF2B5EF4-FFF2-40B4-BE49-F238E27FC236}">
              <a16:creationId xmlns:a16="http://schemas.microsoft.com/office/drawing/2014/main" id="{D36B77E1-9685-4A06-86BA-2F3480F1EF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7" name="Text Box 32">
          <a:extLst>
            <a:ext uri="{FF2B5EF4-FFF2-40B4-BE49-F238E27FC236}">
              <a16:creationId xmlns:a16="http://schemas.microsoft.com/office/drawing/2014/main" id="{95717A17-14D3-457B-BAFE-04771C00226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8" name="Text Box 33">
          <a:extLst>
            <a:ext uri="{FF2B5EF4-FFF2-40B4-BE49-F238E27FC236}">
              <a16:creationId xmlns:a16="http://schemas.microsoft.com/office/drawing/2014/main" id="{CCD26895-4A5D-4143-B962-E6876A8094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19" name="Text Box 34">
          <a:extLst>
            <a:ext uri="{FF2B5EF4-FFF2-40B4-BE49-F238E27FC236}">
              <a16:creationId xmlns:a16="http://schemas.microsoft.com/office/drawing/2014/main" id="{6516B512-EB57-4B39-BEDD-F1352B6DF6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0" name="Text Box 35">
          <a:extLst>
            <a:ext uri="{FF2B5EF4-FFF2-40B4-BE49-F238E27FC236}">
              <a16:creationId xmlns:a16="http://schemas.microsoft.com/office/drawing/2014/main" id="{3FB1A28A-A4BE-4CD4-991E-F4AA863062C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1" name="Text Box 36">
          <a:extLst>
            <a:ext uri="{FF2B5EF4-FFF2-40B4-BE49-F238E27FC236}">
              <a16:creationId xmlns:a16="http://schemas.microsoft.com/office/drawing/2014/main" id="{C31A06D4-EDFE-4249-81C3-8C0C485512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2" name="Text Box 37">
          <a:extLst>
            <a:ext uri="{FF2B5EF4-FFF2-40B4-BE49-F238E27FC236}">
              <a16:creationId xmlns:a16="http://schemas.microsoft.com/office/drawing/2014/main" id="{C4513266-ABDA-47D2-9DBA-D477201C67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3" name="Text Box 38">
          <a:extLst>
            <a:ext uri="{FF2B5EF4-FFF2-40B4-BE49-F238E27FC236}">
              <a16:creationId xmlns:a16="http://schemas.microsoft.com/office/drawing/2014/main" id="{2E4EDF54-FA2F-41A9-90E6-4C56FBD850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4" name="Text Box 39">
          <a:extLst>
            <a:ext uri="{FF2B5EF4-FFF2-40B4-BE49-F238E27FC236}">
              <a16:creationId xmlns:a16="http://schemas.microsoft.com/office/drawing/2014/main" id="{C04E64CA-A10C-49B0-836D-CDAA3F62751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5" name="Text Box 40">
          <a:extLst>
            <a:ext uri="{FF2B5EF4-FFF2-40B4-BE49-F238E27FC236}">
              <a16:creationId xmlns:a16="http://schemas.microsoft.com/office/drawing/2014/main" id="{0F058408-C11F-4270-B662-788DFBC57D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6" name="Text Box 41">
          <a:extLst>
            <a:ext uri="{FF2B5EF4-FFF2-40B4-BE49-F238E27FC236}">
              <a16:creationId xmlns:a16="http://schemas.microsoft.com/office/drawing/2014/main" id="{3DD47D98-60B0-4847-A765-A44C254138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7" name="Text Box 42">
          <a:extLst>
            <a:ext uri="{FF2B5EF4-FFF2-40B4-BE49-F238E27FC236}">
              <a16:creationId xmlns:a16="http://schemas.microsoft.com/office/drawing/2014/main" id="{8113E484-3746-450C-B2A1-BBAE563D4A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8" name="Text Box 43">
          <a:extLst>
            <a:ext uri="{FF2B5EF4-FFF2-40B4-BE49-F238E27FC236}">
              <a16:creationId xmlns:a16="http://schemas.microsoft.com/office/drawing/2014/main" id="{2EE8B820-8E69-410C-BDEA-36F2F2D3C0C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29" name="Text Box 44">
          <a:extLst>
            <a:ext uri="{FF2B5EF4-FFF2-40B4-BE49-F238E27FC236}">
              <a16:creationId xmlns:a16="http://schemas.microsoft.com/office/drawing/2014/main" id="{A784D157-3AC3-4D41-A768-9C66DDFAAC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0" name="Text Box 45">
          <a:extLst>
            <a:ext uri="{FF2B5EF4-FFF2-40B4-BE49-F238E27FC236}">
              <a16:creationId xmlns:a16="http://schemas.microsoft.com/office/drawing/2014/main" id="{5AEE4855-81BF-45CB-A546-73C8E8036A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1" name="Text Box 46">
          <a:extLst>
            <a:ext uri="{FF2B5EF4-FFF2-40B4-BE49-F238E27FC236}">
              <a16:creationId xmlns:a16="http://schemas.microsoft.com/office/drawing/2014/main" id="{01F608A1-10A4-4E82-B4FA-CE5CE5E365E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2" name="Text Box 47">
          <a:extLst>
            <a:ext uri="{FF2B5EF4-FFF2-40B4-BE49-F238E27FC236}">
              <a16:creationId xmlns:a16="http://schemas.microsoft.com/office/drawing/2014/main" id="{F6445D87-5B1B-4497-891B-F4C365868E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3" name="Text Box 49">
          <a:extLst>
            <a:ext uri="{FF2B5EF4-FFF2-40B4-BE49-F238E27FC236}">
              <a16:creationId xmlns:a16="http://schemas.microsoft.com/office/drawing/2014/main" id="{10A95B03-E119-4584-ADA4-193A6D0711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4" name="Text Box 50">
          <a:extLst>
            <a:ext uri="{FF2B5EF4-FFF2-40B4-BE49-F238E27FC236}">
              <a16:creationId xmlns:a16="http://schemas.microsoft.com/office/drawing/2014/main" id="{16328A51-7181-42C8-8FA4-02594FED85C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5" name="Text Box 51">
          <a:extLst>
            <a:ext uri="{FF2B5EF4-FFF2-40B4-BE49-F238E27FC236}">
              <a16:creationId xmlns:a16="http://schemas.microsoft.com/office/drawing/2014/main" id="{8983483D-F6E3-443E-9983-2437ADDF5F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6" name="Text Box 52">
          <a:extLst>
            <a:ext uri="{FF2B5EF4-FFF2-40B4-BE49-F238E27FC236}">
              <a16:creationId xmlns:a16="http://schemas.microsoft.com/office/drawing/2014/main" id="{0106C562-656E-4D25-AD51-7F6653DA76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7" name="Text Box 53">
          <a:extLst>
            <a:ext uri="{FF2B5EF4-FFF2-40B4-BE49-F238E27FC236}">
              <a16:creationId xmlns:a16="http://schemas.microsoft.com/office/drawing/2014/main" id="{F51C3A93-D8FE-41DB-B23A-A35FAAA024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8" name="Text Box 54">
          <a:extLst>
            <a:ext uri="{FF2B5EF4-FFF2-40B4-BE49-F238E27FC236}">
              <a16:creationId xmlns:a16="http://schemas.microsoft.com/office/drawing/2014/main" id="{ADCB1D97-022F-4633-BA81-47B47D8F64B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39" name="Text Box 55">
          <a:extLst>
            <a:ext uri="{FF2B5EF4-FFF2-40B4-BE49-F238E27FC236}">
              <a16:creationId xmlns:a16="http://schemas.microsoft.com/office/drawing/2014/main" id="{DA4C7915-1006-41AA-901B-504D8F4CC23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0" name="Text Box 56">
          <a:extLst>
            <a:ext uri="{FF2B5EF4-FFF2-40B4-BE49-F238E27FC236}">
              <a16:creationId xmlns:a16="http://schemas.microsoft.com/office/drawing/2014/main" id="{3BDDC674-58AD-4A92-8CB7-D82F9A53812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1" name="Text Box 57">
          <a:extLst>
            <a:ext uri="{FF2B5EF4-FFF2-40B4-BE49-F238E27FC236}">
              <a16:creationId xmlns:a16="http://schemas.microsoft.com/office/drawing/2014/main" id="{B07F44C9-9EAA-4ECF-8C06-AF7A0CF439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2" name="Text Box 58">
          <a:extLst>
            <a:ext uri="{FF2B5EF4-FFF2-40B4-BE49-F238E27FC236}">
              <a16:creationId xmlns:a16="http://schemas.microsoft.com/office/drawing/2014/main" id="{E9F58C44-2EE4-4181-8CE3-7ED56BF7A9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3" name="Text Box 59">
          <a:extLst>
            <a:ext uri="{FF2B5EF4-FFF2-40B4-BE49-F238E27FC236}">
              <a16:creationId xmlns:a16="http://schemas.microsoft.com/office/drawing/2014/main" id="{8F9F3CBA-1537-4584-9246-AFABFFB1BE2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4" name="Text Box 60">
          <a:extLst>
            <a:ext uri="{FF2B5EF4-FFF2-40B4-BE49-F238E27FC236}">
              <a16:creationId xmlns:a16="http://schemas.microsoft.com/office/drawing/2014/main" id="{DCD102EB-63D9-437C-973D-D7052A8463C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5" name="Text Box 61">
          <a:extLst>
            <a:ext uri="{FF2B5EF4-FFF2-40B4-BE49-F238E27FC236}">
              <a16:creationId xmlns:a16="http://schemas.microsoft.com/office/drawing/2014/main" id="{2239E90D-84CA-4F18-BFE9-5EABD6E5B5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6" name="Text Box 62">
          <a:extLst>
            <a:ext uri="{FF2B5EF4-FFF2-40B4-BE49-F238E27FC236}">
              <a16:creationId xmlns:a16="http://schemas.microsoft.com/office/drawing/2014/main" id="{324CF418-8A25-4FD2-AB93-9106E5DA83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7" name="Text Box 63">
          <a:extLst>
            <a:ext uri="{FF2B5EF4-FFF2-40B4-BE49-F238E27FC236}">
              <a16:creationId xmlns:a16="http://schemas.microsoft.com/office/drawing/2014/main" id="{7F257282-124D-4FC0-9A21-8959FEB974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8" name="Text Box 64">
          <a:extLst>
            <a:ext uri="{FF2B5EF4-FFF2-40B4-BE49-F238E27FC236}">
              <a16:creationId xmlns:a16="http://schemas.microsoft.com/office/drawing/2014/main" id="{878CA0A3-D8A0-463C-96D6-B2B1F4C749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49" name="Text Box 65">
          <a:extLst>
            <a:ext uri="{FF2B5EF4-FFF2-40B4-BE49-F238E27FC236}">
              <a16:creationId xmlns:a16="http://schemas.microsoft.com/office/drawing/2014/main" id="{97D3A8C9-4AB4-4B2C-90E7-22E50CC22F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0" name="Text Box 66">
          <a:extLst>
            <a:ext uri="{FF2B5EF4-FFF2-40B4-BE49-F238E27FC236}">
              <a16:creationId xmlns:a16="http://schemas.microsoft.com/office/drawing/2014/main" id="{1CC1E718-8E00-4C59-8EAD-48403573DE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1" name="Text Box 67">
          <a:extLst>
            <a:ext uri="{FF2B5EF4-FFF2-40B4-BE49-F238E27FC236}">
              <a16:creationId xmlns:a16="http://schemas.microsoft.com/office/drawing/2014/main" id="{ED17905F-C9A2-45CA-8529-3AB845963D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2" name="Text Box 68">
          <a:extLst>
            <a:ext uri="{FF2B5EF4-FFF2-40B4-BE49-F238E27FC236}">
              <a16:creationId xmlns:a16="http://schemas.microsoft.com/office/drawing/2014/main" id="{E5A5DF25-18DF-4714-80A5-D7327189453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3" name="Text Box 69">
          <a:extLst>
            <a:ext uri="{FF2B5EF4-FFF2-40B4-BE49-F238E27FC236}">
              <a16:creationId xmlns:a16="http://schemas.microsoft.com/office/drawing/2014/main" id="{4B921B22-4776-461C-9305-7FF0023B238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4" name="Text Box 70">
          <a:extLst>
            <a:ext uri="{FF2B5EF4-FFF2-40B4-BE49-F238E27FC236}">
              <a16:creationId xmlns:a16="http://schemas.microsoft.com/office/drawing/2014/main" id="{259C9C93-56B8-4DFB-9948-52F32FD384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5" name="Text Box 71">
          <a:extLst>
            <a:ext uri="{FF2B5EF4-FFF2-40B4-BE49-F238E27FC236}">
              <a16:creationId xmlns:a16="http://schemas.microsoft.com/office/drawing/2014/main" id="{267D9D13-1DFA-42C1-B3E5-C4CF8C4818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6" name="Text Box 72">
          <a:extLst>
            <a:ext uri="{FF2B5EF4-FFF2-40B4-BE49-F238E27FC236}">
              <a16:creationId xmlns:a16="http://schemas.microsoft.com/office/drawing/2014/main" id="{11338103-E146-400C-865D-324255237B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7" name="Text Box 73">
          <a:extLst>
            <a:ext uri="{FF2B5EF4-FFF2-40B4-BE49-F238E27FC236}">
              <a16:creationId xmlns:a16="http://schemas.microsoft.com/office/drawing/2014/main" id="{F1A5B1F8-55F9-4B31-9E4A-4496BE7E76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8" name="Text Box 74">
          <a:extLst>
            <a:ext uri="{FF2B5EF4-FFF2-40B4-BE49-F238E27FC236}">
              <a16:creationId xmlns:a16="http://schemas.microsoft.com/office/drawing/2014/main" id="{2A9443F7-72BB-49B4-AD86-F8AC43A76B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59" name="Text Box 75">
          <a:extLst>
            <a:ext uri="{FF2B5EF4-FFF2-40B4-BE49-F238E27FC236}">
              <a16:creationId xmlns:a16="http://schemas.microsoft.com/office/drawing/2014/main" id="{02C20B65-3D3D-4356-B7AD-BFA3062A0A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0" name="Text Box 76">
          <a:extLst>
            <a:ext uri="{FF2B5EF4-FFF2-40B4-BE49-F238E27FC236}">
              <a16:creationId xmlns:a16="http://schemas.microsoft.com/office/drawing/2014/main" id="{C3A96985-C768-4956-B603-A66C6E2D71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1" name="Text Box 77">
          <a:extLst>
            <a:ext uri="{FF2B5EF4-FFF2-40B4-BE49-F238E27FC236}">
              <a16:creationId xmlns:a16="http://schemas.microsoft.com/office/drawing/2014/main" id="{CB19F526-022A-4981-A1FE-0D8C5E177D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2" name="Text Box 78">
          <a:extLst>
            <a:ext uri="{FF2B5EF4-FFF2-40B4-BE49-F238E27FC236}">
              <a16:creationId xmlns:a16="http://schemas.microsoft.com/office/drawing/2014/main" id="{7562F376-7429-4B17-9203-F14AC375ED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3" name="Text Box 79">
          <a:extLst>
            <a:ext uri="{FF2B5EF4-FFF2-40B4-BE49-F238E27FC236}">
              <a16:creationId xmlns:a16="http://schemas.microsoft.com/office/drawing/2014/main" id="{50764B45-9F69-4F41-BE3F-53AA8826FB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4" name="Text Box 80">
          <a:extLst>
            <a:ext uri="{FF2B5EF4-FFF2-40B4-BE49-F238E27FC236}">
              <a16:creationId xmlns:a16="http://schemas.microsoft.com/office/drawing/2014/main" id="{4B1F905F-54BB-47C8-9C00-F1D0275EA8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5" name="Text Box 81">
          <a:extLst>
            <a:ext uri="{FF2B5EF4-FFF2-40B4-BE49-F238E27FC236}">
              <a16:creationId xmlns:a16="http://schemas.microsoft.com/office/drawing/2014/main" id="{1C4BC205-A336-4F61-BF62-8688304BEF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6" name="Text Box 82">
          <a:extLst>
            <a:ext uri="{FF2B5EF4-FFF2-40B4-BE49-F238E27FC236}">
              <a16:creationId xmlns:a16="http://schemas.microsoft.com/office/drawing/2014/main" id="{B5C3236E-9AD3-4EFE-9EDC-17C140C4B1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7" name="Text Box 83">
          <a:extLst>
            <a:ext uri="{FF2B5EF4-FFF2-40B4-BE49-F238E27FC236}">
              <a16:creationId xmlns:a16="http://schemas.microsoft.com/office/drawing/2014/main" id="{3CDA81F9-EF8C-4373-BF2B-4942290377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8" name="Text Box 84">
          <a:extLst>
            <a:ext uri="{FF2B5EF4-FFF2-40B4-BE49-F238E27FC236}">
              <a16:creationId xmlns:a16="http://schemas.microsoft.com/office/drawing/2014/main" id="{EEF74967-7114-49C1-9EEC-EB81E4FD6CA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69" name="Text Box 85">
          <a:extLst>
            <a:ext uri="{FF2B5EF4-FFF2-40B4-BE49-F238E27FC236}">
              <a16:creationId xmlns:a16="http://schemas.microsoft.com/office/drawing/2014/main" id="{918E9AA0-47AF-4FDB-9B46-0E10DA357F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0" name="Text Box 86">
          <a:extLst>
            <a:ext uri="{FF2B5EF4-FFF2-40B4-BE49-F238E27FC236}">
              <a16:creationId xmlns:a16="http://schemas.microsoft.com/office/drawing/2014/main" id="{129D3B19-7EEF-462C-BE63-87012B6E22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1" name="Text Box 87">
          <a:extLst>
            <a:ext uri="{FF2B5EF4-FFF2-40B4-BE49-F238E27FC236}">
              <a16:creationId xmlns:a16="http://schemas.microsoft.com/office/drawing/2014/main" id="{C40C8A86-B16D-49A9-9930-84DD74CB36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2" name="Text Box 88">
          <a:extLst>
            <a:ext uri="{FF2B5EF4-FFF2-40B4-BE49-F238E27FC236}">
              <a16:creationId xmlns:a16="http://schemas.microsoft.com/office/drawing/2014/main" id="{D7C02F5F-43FC-429F-89FF-8824F064D5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3" name="Text Box 89">
          <a:extLst>
            <a:ext uri="{FF2B5EF4-FFF2-40B4-BE49-F238E27FC236}">
              <a16:creationId xmlns:a16="http://schemas.microsoft.com/office/drawing/2014/main" id="{7E90E413-8DA1-450C-9708-307DFA252A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4" name="Text Box 90">
          <a:extLst>
            <a:ext uri="{FF2B5EF4-FFF2-40B4-BE49-F238E27FC236}">
              <a16:creationId xmlns:a16="http://schemas.microsoft.com/office/drawing/2014/main" id="{EE34DDDC-CA1E-40F7-8611-E1A2A756754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5" name="Text Box 91">
          <a:extLst>
            <a:ext uri="{FF2B5EF4-FFF2-40B4-BE49-F238E27FC236}">
              <a16:creationId xmlns:a16="http://schemas.microsoft.com/office/drawing/2014/main" id="{8470C61C-9CED-42A6-B523-A37227830A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6" name="Text Box 92">
          <a:extLst>
            <a:ext uri="{FF2B5EF4-FFF2-40B4-BE49-F238E27FC236}">
              <a16:creationId xmlns:a16="http://schemas.microsoft.com/office/drawing/2014/main" id="{1A3CFDD9-B261-43BD-B205-49D2388D3DD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7" name="Text Box 26">
          <a:extLst>
            <a:ext uri="{FF2B5EF4-FFF2-40B4-BE49-F238E27FC236}">
              <a16:creationId xmlns:a16="http://schemas.microsoft.com/office/drawing/2014/main" id="{F2B7E0BE-766C-43C6-AE7C-6E57445A407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8" name="Text Box 27">
          <a:extLst>
            <a:ext uri="{FF2B5EF4-FFF2-40B4-BE49-F238E27FC236}">
              <a16:creationId xmlns:a16="http://schemas.microsoft.com/office/drawing/2014/main" id="{D8CE7801-817E-4945-8C99-D156F90DFF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79" name="Text Box 28">
          <a:extLst>
            <a:ext uri="{FF2B5EF4-FFF2-40B4-BE49-F238E27FC236}">
              <a16:creationId xmlns:a16="http://schemas.microsoft.com/office/drawing/2014/main" id="{A02D631D-3EAE-4EC1-BC71-568E746B79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0" name="Text Box 29">
          <a:extLst>
            <a:ext uri="{FF2B5EF4-FFF2-40B4-BE49-F238E27FC236}">
              <a16:creationId xmlns:a16="http://schemas.microsoft.com/office/drawing/2014/main" id="{A03D686B-1716-4397-AF8A-980EBFC6C9F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1" name="Text Box 30">
          <a:extLst>
            <a:ext uri="{FF2B5EF4-FFF2-40B4-BE49-F238E27FC236}">
              <a16:creationId xmlns:a16="http://schemas.microsoft.com/office/drawing/2014/main" id="{6B63E804-AFCA-4224-933B-C31B7972951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2" name="Text Box 31">
          <a:extLst>
            <a:ext uri="{FF2B5EF4-FFF2-40B4-BE49-F238E27FC236}">
              <a16:creationId xmlns:a16="http://schemas.microsoft.com/office/drawing/2014/main" id="{FC0518CB-4A17-4D75-95A6-E02FA3CFF5E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3" name="Text Box 32">
          <a:extLst>
            <a:ext uri="{FF2B5EF4-FFF2-40B4-BE49-F238E27FC236}">
              <a16:creationId xmlns:a16="http://schemas.microsoft.com/office/drawing/2014/main" id="{381AE43D-C070-4201-B049-50498EBFF85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4" name="Text Box 33">
          <a:extLst>
            <a:ext uri="{FF2B5EF4-FFF2-40B4-BE49-F238E27FC236}">
              <a16:creationId xmlns:a16="http://schemas.microsoft.com/office/drawing/2014/main" id="{436A266B-CF33-4D70-A830-BD256C78F2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5" name="Text Box 34">
          <a:extLst>
            <a:ext uri="{FF2B5EF4-FFF2-40B4-BE49-F238E27FC236}">
              <a16:creationId xmlns:a16="http://schemas.microsoft.com/office/drawing/2014/main" id="{208CC962-52B0-458B-89FB-A71D30F04C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6" name="Text Box 35">
          <a:extLst>
            <a:ext uri="{FF2B5EF4-FFF2-40B4-BE49-F238E27FC236}">
              <a16:creationId xmlns:a16="http://schemas.microsoft.com/office/drawing/2014/main" id="{7F3BFCCB-EE88-4433-A19C-1C0887E1BD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7" name="Text Box 36">
          <a:extLst>
            <a:ext uri="{FF2B5EF4-FFF2-40B4-BE49-F238E27FC236}">
              <a16:creationId xmlns:a16="http://schemas.microsoft.com/office/drawing/2014/main" id="{BE5D299A-87E1-4372-AE49-7374637FA5E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8" name="Text Box 37">
          <a:extLst>
            <a:ext uri="{FF2B5EF4-FFF2-40B4-BE49-F238E27FC236}">
              <a16:creationId xmlns:a16="http://schemas.microsoft.com/office/drawing/2014/main" id="{B05274BF-3CA1-4DB8-808F-D2D4F0738E3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89" name="Text Box 38">
          <a:extLst>
            <a:ext uri="{FF2B5EF4-FFF2-40B4-BE49-F238E27FC236}">
              <a16:creationId xmlns:a16="http://schemas.microsoft.com/office/drawing/2014/main" id="{FCB106B7-0B39-42B0-B13B-0535382CF8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0" name="Text Box 39">
          <a:extLst>
            <a:ext uri="{FF2B5EF4-FFF2-40B4-BE49-F238E27FC236}">
              <a16:creationId xmlns:a16="http://schemas.microsoft.com/office/drawing/2014/main" id="{FF701140-CC08-42CF-ABC4-B670CC199F2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1" name="Text Box 40">
          <a:extLst>
            <a:ext uri="{FF2B5EF4-FFF2-40B4-BE49-F238E27FC236}">
              <a16:creationId xmlns:a16="http://schemas.microsoft.com/office/drawing/2014/main" id="{4F10E0F0-3D73-4485-AD65-F5B856399E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2" name="Text Box 41">
          <a:extLst>
            <a:ext uri="{FF2B5EF4-FFF2-40B4-BE49-F238E27FC236}">
              <a16:creationId xmlns:a16="http://schemas.microsoft.com/office/drawing/2014/main" id="{474671CC-2430-4F84-8C14-F28952F7A6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3" name="Text Box 42">
          <a:extLst>
            <a:ext uri="{FF2B5EF4-FFF2-40B4-BE49-F238E27FC236}">
              <a16:creationId xmlns:a16="http://schemas.microsoft.com/office/drawing/2014/main" id="{D57BBAB0-C076-43ED-8DF5-2B2E453100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4" name="Text Box 43">
          <a:extLst>
            <a:ext uri="{FF2B5EF4-FFF2-40B4-BE49-F238E27FC236}">
              <a16:creationId xmlns:a16="http://schemas.microsoft.com/office/drawing/2014/main" id="{6C106F77-1E49-421D-8CE8-9549A9AFEF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5" name="Text Box 44">
          <a:extLst>
            <a:ext uri="{FF2B5EF4-FFF2-40B4-BE49-F238E27FC236}">
              <a16:creationId xmlns:a16="http://schemas.microsoft.com/office/drawing/2014/main" id="{1DE5770C-FD0D-4933-8A96-348FC4BCB1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6" name="Text Box 45">
          <a:extLst>
            <a:ext uri="{FF2B5EF4-FFF2-40B4-BE49-F238E27FC236}">
              <a16:creationId xmlns:a16="http://schemas.microsoft.com/office/drawing/2014/main" id="{A0E75446-6087-4517-97CF-046B2781B22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7" name="Text Box 46">
          <a:extLst>
            <a:ext uri="{FF2B5EF4-FFF2-40B4-BE49-F238E27FC236}">
              <a16:creationId xmlns:a16="http://schemas.microsoft.com/office/drawing/2014/main" id="{AA889C3C-6C77-4B01-ABFC-59C0B11E04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8" name="Text Box 47">
          <a:extLst>
            <a:ext uri="{FF2B5EF4-FFF2-40B4-BE49-F238E27FC236}">
              <a16:creationId xmlns:a16="http://schemas.microsoft.com/office/drawing/2014/main" id="{F66CA072-729C-4B5B-B384-67553AE831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699" name="Text Box 49">
          <a:extLst>
            <a:ext uri="{FF2B5EF4-FFF2-40B4-BE49-F238E27FC236}">
              <a16:creationId xmlns:a16="http://schemas.microsoft.com/office/drawing/2014/main" id="{EE659C04-CA8A-4EE8-A278-5E728EBC3F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0" name="Text Box 50">
          <a:extLst>
            <a:ext uri="{FF2B5EF4-FFF2-40B4-BE49-F238E27FC236}">
              <a16:creationId xmlns:a16="http://schemas.microsoft.com/office/drawing/2014/main" id="{17CA7D59-CCFD-4019-A1E8-B675E60A9C5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1" name="Text Box 51">
          <a:extLst>
            <a:ext uri="{FF2B5EF4-FFF2-40B4-BE49-F238E27FC236}">
              <a16:creationId xmlns:a16="http://schemas.microsoft.com/office/drawing/2014/main" id="{2945D83F-670D-4E5E-8035-BDED796C43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2" name="Text Box 52">
          <a:extLst>
            <a:ext uri="{FF2B5EF4-FFF2-40B4-BE49-F238E27FC236}">
              <a16:creationId xmlns:a16="http://schemas.microsoft.com/office/drawing/2014/main" id="{584D73BD-9E2C-413E-B215-998A505C22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3" name="Text Box 53">
          <a:extLst>
            <a:ext uri="{FF2B5EF4-FFF2-40B4-BE49-F238E27FC236}">
              <a16:creationId xmlns:a16="http://schemas.microsoft.com/office/drawing/2014/main" id="{2B34B150-B582-44A3-8BF4-F31941B24A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4" name="Text Box 54">
          <a:extLst>
            <a:ext uri="{FF2B5EF4-FFF2-40B4-BE49-F238E27FC236}">
              <a16:creationId xmlns:a16="http://schemas.microsoft.com/office/drawing/2014/main" id="{07CEEEF9-82B2-4B12-AB8B-D435C94850C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5" name="Text Box 55">
          <a:extLst>
            <a:ext uri="{FF2B5EF4-FFF2-40B4-BE49-F238E27FC236}">
              <a16:creationId xmlns:a16="http://schemas.microsoft.com/office/drawing/2014/main" id="{2D75ED4D-F442-40BB-8D1B-20EF2F3374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6" name="Text Box 56">
          <a:extLst>
            <a:ext uri="{FF2B5EF4-FFF2-40B4-BE49-F238E27FC236}">
              <a16:creationId xmlns:a16="http://schemas.microsoft.com/office/drawing/2014/main" id="{59977CB9-4857-401E-9882-0A275A00D8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7" name="Text Box 57">
          <a:extLst>
            <a:ext uri="{FF2B5EF4-FFF2-40B4-BE49-F238E27FC236}">
              <a16:creationId xmlns:a16="http://schemas.microsoft.com/office/drawing/2014/main" id="{C0CC802B-572D-48CF-BC41-CC066BDEFA3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8" name="Text Box 58">
          <a:extLst>
            <a:ext uri="{FF2B5EF4-FFF2-40B4-BE49-F238E27FC236}">
              <a16:creationId xmlns:a16="http://schemas.microsoft.com/office/drawing/2014/main" id="{0273551B-54A6-4869-9910-F7FA20C7391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09" name="Text Box 59">
          <a:extLst>
            <a:ext uri="{FF2B5EF4-FFF2-40B4-BE49-F238E27FC236}">
              <a16:creationId xmlns:a16="http://schemas.microsoft.com/office/drawing/2014/main" id="{3DE28315-0938-4999-B773-C9E7BAA32B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0" name="Text Box 60">
          <a:extLst>
            <a:ext uri="{FF2B5EF4-FFF2-40B4-BE49-F238E27FC236}">
              <a16:creationId xmlns:a16="http://schemas.microsoft.com/office/drawing/2014/main" id="{4ED03A05-F03D-4028-97A9-00A4786E9C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1" name="Text Box 61">
          <a:extLst>
            <a:ext uri="{FF2B5EF4-FFF2-40B4-BE49-F238E27FC236}">
              <a16:creationId xmlns:a16="http://schemas.microsoft.com/office/drawing/2014/main" id="{04BA0734-A8C1-4D02-AE3C-CB3AC9CF17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2" name="Text Box 62">
          <a:extLst>
            <a:ext uri="{FF2B5EF4-FFF2-40B4-BE49-F238E27FC236}">
              <a16:creationId xmlns:a16="http://schemas.microsoft.com/office/drawing/2014/main" id="{23631803-DB0B-4AE2-983B-C62FE9F4B7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3" name="Text Box 63">
          <a:extLst>
            <a:ext uri="{FF2B5EF4-FFF2-40B4-BE49-F238E27FC236}">
              <a16:creationId xmlns:a16="http://schemas.microsoft.com/office/drawing/2014/main" id="{141123D6-EE0F-4E41-A31E-F2C45D3C2A4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4" name="Text Box 64">
          <a:extLst>
            <a:ext uri="{FF2B5EF4-FFF2-40B4-BE49-F238E27FC236}">
              <a16:creationId xmlns:a16="http://schemas.microsoft.com/office/drawing/2014/main" id="{C4AACF0C-FE50-42BA-B490-4D363E38A64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5" name="Text Box 65">
          <a:extLst>
            <a:ext uri="{FF2B5EF4-FFF2-40B4-BE49-F238E27FC236}">
              <a16:creationId xmlns:a16="http://schemas.microsoft.com/office/drawing/2014/main" id="{04021DEA-2B3F-40C8-9107-3F40B580105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6" name="Text Box 66">
          <a:extLst>
            <a:ext uri="{FF2B5EF4-FFF2-40B4-BE49-F238E27FC236}">
              <a16:creationId xmlns:a16="http://schemas.microsoft.com/office/drawing/2014/main" id="{56A44477-0397-4FAB-9384-84A31837839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7" name="Text Box 67">
          <a:extLst>
            <a:ext uri="{FF2B5EF4-FFF2-40B4-BE49-F238E27FC236}">
              <a16:creationId xmlns:a16="http://schemas.microsoft.com/office/drawing/2014/main" id="{6B9A985E-268C-4827-A9C3-87F3A430D6E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8" name="Text Box 68">
          <a:extLst>
            <a:ext uri="{FF2B5EF4-FFF2-40B4-BE49-F238E27FC236}">
              <a16:creationId xmlns:a16="http://schemas.microsoft.com/office/drawing/2014/main" id="{15F3599A-6726-4557-8F82-AC26673ABF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19" name="Text Box 69">
          <a:extLst>
            <a:ext uri="{FF2B5EF4-FFF2-40B4-BE49-F238E27FC236}">
              <a16:creationId xmlns:a16="http://schemas.microsoft.com/office/drawing/2014/main" id="{A04C9ED1-3ECF-42D6-93EF-EA170CF80F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0" name="Text Box 70">
          <a:extLst>
            <a:ext uri="{FF2B5EF4-FFF2-40B4-BE49-F238E27FC236}">
              <a16:creationId xmlns:a16="http://schemas.microsoft.com/office/drawing/2014/main" id="{25836801-2678-469A-9FC5-2A47746B6C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1" name="Text Box 71">
          <a:extLst>
            <a:ext uri="{FF2B5EF4-FFF2-40B4-BE49-F238E27FC236}">
              <a16:creationId xmlns:a16="http://schemas.microsoft.com/office/drawing/2014/main" id="{411775C7-5266-4D55-A039-BFCB34E0F4D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2" name="Text Box 72">
          <a:extLst>
            <a:ext uri="{FF2B5EF4-FFF2-40B4-BE49-F238E27FC236}">
              <a16:creationId xmlns:a16="http://schemas.microsoft.com/office/drawing/2014/main" id="{7BC308F4-7EFE-4408-8299-D5F98429F69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3" name="Text Box 73">
          <a:extLst>
            <a:ext uri="{FF2B5EF4-FFF2-40B4-BE49-F238E27FC236}">
              <a16:creationId xmlns:a16="http://schemas.microsoft.com/office/drawing/2014/main" id="{F0830D4F-EBEB-40F5-8AEB-D564F7F2BB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4" name="Text Box 74">
          <a:extLst>
            <a:ext uri="{FF2B5EF4-FFF2-40B4-BE49-F238E27FC236}">
              <a16:creationId xmlns:a16="http://schemas.microsoft.com/office/drawing/2014/main" id="{586A361B-CEB1-4D04-81CA-A71FDE7D39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5" name="Text Box 75">
          <a:extLst>
            <a:ext uri="{FF2B5EF4-FFF2-40B4-BE49-F238E27FC236}">
              <a16:creationId xmlns:a16="http://schemas.microsoft.com/office/drawing/2014/main" id="{BAAFDB0C-CBB1-42B7-B081-BF3F9BFA14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6" name="Text Box 76">
          <a:extLst>
            <a:ext uri="{FF2B5EF4-FFF2-40B4-BE49-F238E27FC236}">
              <a16:creationId xmlns:a16="http://schemas.microsoft.com/office/drawing/2014/main" id="{736802C1-B1CA-4AA2-9F0E-B6900FED0B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7" name="Text Box 77">
          <a:extLst>
            <a:ext uri="{FF2B5EF4-FFF2-40B4-BE49-F238E27FC236}">
              <a16:creationId xmlns:a16="http://schemas.microsoft.com/office/drawing/2014/main" id="{785F551C-3CED-4169-99B0-F53B61C92D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8" name="Text Box 78">
          <a:extLst>
            <a:ext uri="{FF2B5EF4-FFF2-40B4-BE49-F238E27FC236}">
              <a16:creationId xmlns:a16="http://schemas.microsoft.com/office/drawing/2014/main" id="{867483E2-2C68-491F-BD70-2534C500C23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29" name="Text Box 79">
          <a:extLst>
            <a:ext uri="{FF2B5EF4-FFF2-40B4-BE49-F238E27FC236}">
              <a16:creationId xmlns:a16="http://schemas.microsoft.com/office/drawing/2014/main" id="{89669695-1647-42C6-B679-8853BEC249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0" name="Text Box 80">
          <a:extLst>
            <a:ext uri="{FF2B5EF4-FFF2-40B4-BE49-F238E27FC236}">
              <a16:creationId xmlns:a16="http://schemas.microsoft.com/office/drawing/2014/main" id="{468AB942-8AAF-4F61-8622-38E80265F6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1" name="Text Box 81">
          <a:extLst>
            <a:ext uri="{FF2B5EF4-FFF2-40B4-BE49-F238E27FC236}">
              <a16:creationId xmlns:a16="http://schemas.microsoft.com/office/drawing/2014/main" id="{13370C63-7FEC-41C4-A5E0-6C25762165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2" name="Text Box 82">
          <a:extLst>
            <a:ext uri="{FF2B5EF4-FFF2-40B4-BE49-F238E27FC236}">
              <a16:creationId xmlns:a16="http://schemas.microsoft.com/office/drawing/2014/main" id="{DC54DE78-9505-4D43-AC3B-FB06283EF4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3" name="Text Box 83">
          <a:extLst>
            <a:ext uri="{FF2B5EF4-FFF2-40B4-BE49-F238E27FC236}">
              <a16:creationId xmlns:a16="http://schemas.microsoft.com/office/drawing/2014/main" id="{D6488176-BA88-4473-B651-146655EC54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4" name="Text Box 84">
          <a:extLst>
            <a:ext uri="{FF2B5EF4-FFF2-40B4-BE49-F238E27FC236}">
              <a16:creationId xmlns:a16="http://schemas.microsoft.com/office/drawing/2014/main" id="{21728A0B-46D5-4AAB-8092-693D80E329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5" name="Text Box 85">
          <a:extLst>
            <a:ext uri="{FF2B5EF4-FFF2-40B4-BE49-F238E27FC236}">
              <a16:creationId xmlns:a16="http://schemas.microsoft.com/office/drawing/2014/main" id="{915BCA02-6A56-49A4-AECE-2C12F5D2189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6" name="Text Box 86">
          <a:extLst>
            <a:ext uri="{FF2B5EF4-FFF2-40B4-BE49-F238E27FC236}">
              <a16:creationId xmlns:a16="http://schemas.microsoft.com/office/drawing/2014/main" id="{B7CE2A79-6D6C-4D82-BC7E-FBE3FDC4FE0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7" name="Text Box 87">
          <a:extLst>
            <a:ext uri="{FF2B5EF4-FFF2-40B4-BE49-F238E27FC236}">
              <a16:creationId xmlns:a16="http://schemas.microsoft.com/office/drawing/2014/main" id="{3D70D4FA-DB7C-4E63-90DF-312500F28D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8" name="Text Box 88">
          <a:extLst>
            <a:ext uri="{FF2B5EF4-FFF2-40B4-BE49-F238E27FC236}">
              <a16:creationId xmlns:a16="http://schemas.microsoft.com/office/drawing/2014/main" id="{B9ADB382-D9DF-4C32-8559-B6D7B87035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39" name="Text Box 89">
          <a:extLst>
            <a:ext uri="{FF2B5EF4-FFF2-40B4-BE49-F238E27FC236}">
              <a16:creationId xmlns:a16="http://schemas.microsoft.com/office/drawing/2014/main" id="{D160E518-C757-4282-8532-984ACD31533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0" name="Text Box 90">
          <a:extLst>
            <a:ext uri="{FF2B5EF4-FFF2-40B4-BE49-F238E27FC236}">
              <a16:creationId xmlns:a16="http://schemas.microsoft.com/office/drawing/2014/main" id="{97AC06D5-0DC9-43E4-82B7-9432B0E845D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1" name="Text Box 91">
          <a:extLst>
            <a:ext uri="{FF2B5EF4-FFF2-40B4-BE49-F238E27FC236}">
              <a16:creationId xmlns:a16="http://schemas.microsoft.com/office/drawing/2014/main" id="{2B31B6C0-BF34-4445-9BCD-8A48BE44F9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2" name="Text Box 92">
          <a:extLst>
            <a:ext uri="{FF2B5EF4-FFF2-40B4-BE49-F238E27FC236}">
              <a16:creationId xmlns:a16="http://schemas.microsoft.com/office/drawing/2014/main" id="{BFA25D7C-157B-4927-A67E-5CB1D58C147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3" name="Text Box 26">
          <a:extLst>
            <a:ext uri="{FF2B5EF4-FFF2-40B4-BE49-F238E27FC236}">
              <a16:creationId xmlns:a16="http://schemas.microsoft.com/office/drawing/2014/main" id="{FFD76129-685D-45E9-BAE7-1A8124DFDC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4" name="Text Box 27">
          <a:extLst>
            <a:ext uri="{FF2B5EF4-FFF2-40B4-BE49-F238E27FC236}">
              <a16:creationId xmlns:a16="http://schemas.microsoft.com/office/drawing/2014/main" id="{939A719A-1BB1-4E2E-9963-CFF9324E86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5" name="Text Box 28">
          <a:extLst>
            <a:ext uri="{FF2B5EF4-FFF2-40B4-BE49-F238E27FC236}">
              <a16:creationId xmlns:a16="http://schemas.microsoft.com/office/drawing/2014/main" id="{75C4C800-1315-4C5C-B7F1-99E5A4A3E9D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6" name="Text Box 29">
          <a:extLst>
            <a:ext uri="{FF2B5EF4-FFF2-40B4-BE49-F238E27FC236}">
              <a16:creationId xmlns:a16="http://schemas.microsoft.com/office/drawing/2014/main" id="{40B06F39-CAB9-41A5-A211-094BE2492B5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7" name="Text Box 30">
          <a:extLst>
            <a:ext uri="{FF2B5EF4-FFF2-40B4-BE49-F238E27FC236}">
              <a16:creationId xmlns:a16="http://schemas.microsoft.com/office/drawing/2014/main" id="{82CA09B2-E412-48DE-B7B2-D4708F3EA7D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8" name="Text Box 31">
          <a:extLst>
            <a:ext uri="{FF2B5EF4-FFF2-40B4-BE49-F238E27FC236}">
              <a16:creationId xmlns:a16="http://schemas.microsoft.com/office/drawing/2014/main" id="{4B4DD945-A3DE-46A5-9DF4-A1B2C71703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49" name="Text Box 32">
          <a:extLst>
            <a:ext uri="{FF2B5EF4-FFF2-40B4-BE49-F238E27FC236}">
              <a16:creationId xmlns:a16="http://schemas.microsoft.com/office/drawing/2014/main" id="{74A5059D-B7C2-4DE2-8161-4C9EB742877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0" name="Text Box 33">
          <a:extLst>
            <a:ext uri="{FF2B5EF4-FFF2-40B4-BE49-F238E27FC236}">
              <a16:creationId xmlns:a16="http://schemas.microsoft.com/office/drawing/2014/main" id="{1D07A995-A8EF-4A17-BFD5-98AEEAC851A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1" name="Text Box 34">
          <a:extLst>
            <a:ext uri="{FF2B5EF4-FFF2-40B4-BE49-F238E27FC236}">
              <a16:creationId xmlns:a16="http://schemas.microsoft.com/office/drawing/2014/main" id="{67818D3B-3B14-49A7-A5A1-A5C90D1115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2" name="Text Box 35">
          <a:extLst>
            <a:ext uri="{FF2B5EF4-FFF2-40B4-BE49-F238E27FC236}">
              <a16:creationId xmlns:a16="http://schemas.microsoft.com/office/drawing/2014/main" id="{756644C3-1504-4676-9503-CDFD4399D4F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3" name="Text Box 36">
          <a:extLst>
            <a:ext uri="{FF2B5EF4-FFF2-40B4-BE49-F238E27FC236}">
              <a16:creationId xmlns:a16="http://schemas.microsoft.com/office/drawing/2014/main" id="{D3EEB917-76AA-4D1A-B8EF-9DA5F55C040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4" name="Text Box 37">
          <a:extLst>
            <a:ext uri="{FF2B5EF4-FFF2-40B4-BE49-F238E27FC236}">
              <a16:creationId xmlns:a16="http://schemas.microsoft.com/office/drawing/2014/main" id="{A67B6BC5-0C95-4693-9617-F191C35D8F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5" name="Text Box 38">
          <a:extLst>
            <a:ext uri="{FF2B5EF4-FFF2-40B4-BE49-F238E27FC236}">
              <a16:creationId xmlns:a16="http://schemas.microsoft.com/office/drawing/2014/main" id="{4F3DA935-2FB6-4731-8B48-98009CAB7F5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6" name="Text Box 39">
          <a:extLst>
            <a:ext uri="{FF2B5EF4-FFF2-40B4-BE49-F238E27FC236}">
              <a16:creationId xmlns:a16="http://schemas.microsoft.com/office/drawing/2014/main" id="{9B2AF439-F522-475B-97F9-0DFB057A6D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7" name="Text Box 40">
          <a:extLst>
            <a:ext uri="{FF2B5EF4-FFF2-40B4-BE49-F238E27FC236}">
              <a16:creationId xmlns:a16="http://schemas.microsoft.com/office/drawing/2014/main" id="{41A6BBF2-BBD9-40B2-A8DD-71802FAD48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8" name="Text Box 41">
          <a:extLst>
            <a:ext uri="{FF2B5EF4-FFF2-40B4-BE49-F238E27FC236}">
              <a16:creationId xmlns:a16="http://schemas.microsoft.com/office/drawing/2014/main" id="{93667381-8D3B-412B-991F-01E489B3FB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59" name="Text Box 42">
          <a:extLst>
            <a:ext uri="{FF2B5EF4-FFF2-40B4-BE49-F238E27FC236}">
              <a16:creationId xmlns:a16="http://schemas.microsoft.com/office/drawing/2014/main" id="{0716A53E-E203-4436-B072-7A7E4F31A5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0" name="Text Box 43">
          <a:extLst>
            <a:ext uri="{FF2B5EF4-FFF2-40B4-BE49-F238E27FC236}">
              <a16:creationId xmlns:a16="http://schemas.microsoft.com/office/drawing/2014/main" id="{E7FA87F2-91B1-4836-849A-766BE4947FD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1" name="Text Box 44">
          <a:extLst>
            <a:ext uri="{FF2B5EF4-FFF2-40B4-BE49-F238E27FC236}">
              <a16:creationId xmlns:a16="http://schemas.microsoft.com/office/drawing/2014/main" id="{9D73F4EB-B802-460C-8A42-D4349AD678C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2" name="Text Box 45">
          <a:extLst>
            <a:ext uri="{FF2B5EF4-FFF2-40B4-BE49-F238E27FC236}">
              <a16:creationId xmlns:a16="http://schemas.microsoft.com/office/drawing/2014/main" id="{E0F4C148-4397-47CA-9C1D-8163D0B013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3" name="Text Box 46">
          <a:extLst>
            <a:ext uri="{FF2B5EF4-FFF2-40B4-BE49-F238E27FC236}">
              <a16:creationId xmlns:a16="http://schemas.microsoft.com/office/drawing/2014/main" id="{96E8ACB1-02B2-4370-9CE9-44228F48EE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4" name="Text Box 47">
          <a:extLst>
            <a:ext uri="{FF2B5EF4-FFF2-40B4-BE49-F238E27FC236}">
              <a16:creationId xmlns:a16="http://schemas.microsoft.com/office/drawing/2014/main" id="{7FAAD0E0-1D5D-4A1B-B1E5-6C8FDB54B0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5" name="Text Box 49">
          <a:extLst>
            <a:ext uri="{FF2B5EF4-FFF2-40B4-BE49-F238E27FC236}">
              <a16:creationId xmlns:a16="http://schemas.microsoft.com/office/drawing/2014/main" id="{6A308199-2E12-4584-9F74-6CD9316ACD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6" name="Text Box 50">
          <a:extLst>
            <a:ext uri="{FF2B5EF4-FFF2-40B4-BE49-F238E27FC236}">
              <a16:creationId xmlns:a16="http://schemas.microsoft.com/office/drawing/2014/main" id="{A2A52F9C-EB03-4A31-B597-EEC897D4A32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7" name="Text Box 51">
          <a:extLst>
            <a:ext uri="{FF2B5EF4-FFF2-40B4-BE49-F238E27FC236}">
              <a16:creationId xmlns:a16="http://schemas.microsoft.com/office/drawing/2014/main" id="{0C723163-EB4D-4419-A931-57CC366972A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8" name="Text Box 52">
          <a:extLst>
            <a:ext uri="{FF2B5EF4-FFF2-40B4-BE49-F238E27FC236}">
              <a16:creationId xmlns:a16="http://schemas.microsoft.com/office/drawing/2014/main" id="{4F96CBC3-81E6-46D8-B408-F7A9E7D1C7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69" name="Text Box 53">
          <a:extLst>
            <a:ext uri="{FF2B5EF4-FFF2-40B4-BE49-F238E27FC236}">
              <a16:creationId xmlns:a16="http://schemas.microsoft.com/office/drawing/2014/main" id="{307B68A9-BED8-41F4-B882-3BDAED44E2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0" name="Text Box 54">
          <a:extLst>
            <a:ext uri="{FF2B5EF4-FFF2-40B4-BE49-F238E27FC236}">
              <a16:creationId xmlns:a16="http://schemas.microsoft.com/office/drawing/2014/main" id="{99E20500-9298-4837-A045-F429518DF3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1" name="Text Box 55">
          <a:extLst>
            <a:ext uri="{FF2B5EF4-FFF2-40B4-BE49-F238E27FC236}">
              <a16:creationId xmlns:a16="http://schemas.microsoft.com/office/drawing/2014/main" id="{C3659C7C-FDEC-491C-AED8-720352A9DFB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2" name="Text Box 56">
          <a:extLst>
            <a:ext uri="{FF2B5EF4-FFF2-40B4-BE49-F238E27FC236}">
              <a16:creationId xmlns:a16="http://schemas.microsoft.com/office/drawing/2014/main" id="{5481192B-D026-4EBF-B821-CC99CDC7E7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3" name="Text Box 57">
          <a:extLst>
            <a:ext uri="{FF2B5EF4-FFF2-40B4-BE49-F238E27FC236}">
              <a16:creationId xmlns:a16="http://schemas.microsoft.com/office/drawing/2014/main" id="{DBB7B83B-24B6-4800-9F79-07DDC9B9A6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4" name="Text Box 58">
          <a:extLst>
            <a:ext uri="{FF2B5EF4-FFF2-40B4-BE49-F238E27FC236}">
              <a16:creationId xmlns:a16="http://schemas.microsoft.com/office/drawing/2014/main" id="{954B133C-152C-41A7-A868-311482CE6E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5" name="Text Box 59">
          <a:extLst>
            <a:ext uri="{FF2B5EF4-FFF2-40B4-BE49-F238E27FC236}">
              <a16:creationId xmlns:a16="http://schemas.microsoft.com/office/drawing/2014/main" id="{03866D1B-F7E7-4A6F-B7C3-10D9A7A5F4E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6" name="Text Box 60">
          <a:extLst>
            <a:ext uri="{FF2B5EF4-FFF2-40B4-BE49-F238E27FC236}">
              <a16:creationId xmlns:a16="http://schemas.microsoft.com/office/drawing/2014/main" id="{7EE4AF10-14A8-4DDA-B064-C2E7B1E9F3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7" name="Text Box 61">
          <a:extLst>
            <a:ext uri="{FF2B5EF4-FFF2-40B4-BE49-F238E27FC236}">
              <a16:creationId xmlns:a16="http://schemas.microsoft.com/office/drawing/2014/main" id="{C7DDEBC8-70CB-4BD5-852C-7682C9F79E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8" name="Text Box 62">
          <a:extLst>
            <a:ext uri="{FF2B5EF4-FFF2-40B4-BE49-F238E27FC236}">
              <a16:creationId xmlns:a16="http://schemas.microsoft.com/office/drawing/2014/main" id="{A5EDD28B-F624-43FD-8EF7-60DD7DCECD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79" name="Text Box 63">
          <a:extLst>
            <a:ext uri="{FF2B5EF4-FFF2-40B4-BE49-F238E27FC236}">
              <a16:creationId xmlns:a16="http://schemas.microsoft.com/office/drawing/2014/main" id="{6522170F-DB0A-42A6-B908-8884E861FE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0" name="Text Box 64">
          <a:extLst>
            <a:ext uri="{FF2B5EF4-FFF2-40B4-BE49-F238E27FC236}">
              <a16:creationId xmlns:a16="http://schemas.microsoft.com/office/drawing/2014/main" id="{A287C18F-C8C2-4124-A3CE-C772E80AB1E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1" name="Text Box 65">
          <a:extLst>
            <a:ext uri="{FF2B5EF4-FFF2-40B4-BE49-F238E27FC236}">
              <a16:creationId xmlns:a16="http://schemas.microsoft.com/office/drawing/2014/main" id="{48535286-957F-47A2-A3B3-6F5ABB44D8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2" name="Text Box 66">
          <a:extLst>
            <a:ext uri="{FF2B5EF4-FFF2-40B4-BE49-F238E27FC236}">
              <a16:creationId xmlns:a16="http://schemas.microsoft.com/office/drawing/2014/main" id="{DFABDDDF-D3D5-499D-A23A-9128BA7E8D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3" name="Text Box 67">
          <a:extLst>
            <a:ext uri="{FF2B5EF4-FFF2-40B4-BE49-F238E27FC236}">
              <a16:creationId xmlns:a16="http://schemas.microsoft.com/office/drawing/2014/main" id="{30653105-1C80-4C77-9289-5201DEA803F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4" name="Text Box 68">
          <a:extLst>
            <a:ext uri="{FF2B5EF4-FFF2-40B4-BE49-F238E27FC236}">
              <a16:creationId xmlns:a16="http://schemas.microsoft.com/office/drawing/2014/main" id="{974DCD53-64BE-43A8-A8EA-EBA7D09F52E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5" name="Text Box 69">
          <a:extLst>
            <a:ext uri="{FF2B5EF4-FFF2-40B4-BE49-F238E27FC236}">
              <a16:creationId xmlns:a16="http://schemas.microsoft.com/office/drawing/2014/main" id="{E7070611-0ADF-46F2-967C-55B14CC7FB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6" name="Text Box 70">
          <a:extLst>
            <a:ext uri="{FF2B5EF4-FFF2-40B4-BE49-F238E27FC236}">
              <a16:creationId xmlns:a16="http://schemas.microsoft.com/office/drawing/2014/main" id="{B1EAF037-6AFD-401A-A0F1-BE8BE9213F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7" name="Text Box 71">
          <a:extLst>
            <a:ext uri="{FF2B5EF4-FFF2-40B4-BE49-F238E27FC236}">
              <a16:creationId xmlns:a16="http://schemas.microsoft.com/office/drawing/2014/main" id="{C47D480E-D040-4FED-A70B-55354898ECC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8" name="Text Box 72">
          <a:extLst>
            <a:ext uri="{FF2B5EF4-FFF2-40B4-BE49-F238E27FC236}">
              <a16:creationId xmlns:a16="http://schemas.microsoft.com/office/drawing/2014/main" id="{AEE3201C-E54B-4FF6-9DA8-4C4C057E9C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89" name="Text Box 73">
          <a:extLst>
            <a:ext uri="{FF2B5EF4-FFF2-40B4-BE49-F238E27FC236}">
              <a16:creationId xmlns:a16="http://schemas.microsoft.com/office/drawing/2014/main" id="{D28EC6AE-A3E8-4558-BEB6-C7682861EE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0" name="Text Box 74">
          <a:extLst>
            <a:ext uri="{FF2B5EF4-FFF2-40B4-BE49-F238E27FC236}">
              <a16:creationId xmlns:a16="http://schemas.microsoft.com/office/drawing/2014/main" id="{9368CF09-3936-41F7-ABB2-6C54D6B2C4B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1" name="Text Box 75">
          <a:extLst>
            <a:ext uri="{FF2B5EF4-FFF2-40B4-BE49-F238E27FC236}">
              <a16:creationId xmlns:a16="http://schemas.microsoft.com/office/drawing/2014/main" id="{6D2A444A-04BA-4816-9B29-7BF0A77919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2" name="Text Box 76">
          <a:extLst>
            <a:ext uri="{FF2B5EF4-FFF2-40B4-BE49-F238E27FC236}">
              <a16:creationId xmlns:a16="http://schemas.microsoft.com/office/drawing/2014/main" id="{89279F9D-2B35-46AB-BDE9-3277D1C68B2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3" name="Text Box 77">
          <a:extLst>
            <a:ext uri="{FF2B5EF4-FFF2-40B4-BE49-F238E27FC236}">
              <a16:creationId xmlns:a16="http://schemas.microsoft.com/office/drawing/2014/main" id="{9C024319-F98E-48C0-A591-1C53105187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4" name="Text Box 78">
          <a:extLst>
            <a:ext uri="{FF2B5EF4-FFF2-40B4-BE49-F238E27FC236}">
              <a16:creationId xmlns:a16="http://schemas.microsoft.com/office/drawing/2014/main" id="{3B6B79EF-7C60-4F40-9D33-BD2894279C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5" name="Text Box 79">
          <a:extLst>
            <a:ext uri="{FF2B5EF4-FFF2-40B4-BE49-F238E27FC236}">
              <a16:creationId xmlns:a16="http://schemas.microsoft.com/office/drawing/2014/main" id="{472C18B2-25FA-4D9E-BD00-4AE961AAEE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6" name="Text Box 80">
          <a:extLst>
            <a:ext uri="{FF2B5EF4-FFF2-40B4-BE49-F238E27FC236}">
              <a16:creationId xmlns:a16="http://schemas.microsoft.com/office/drawing/2014/main" id="{8BC256A0-EA97-45F1-A670-65AB4D2992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7" name="Text Box 81">
          <a:extLst>
            <a:ext uri="{FF2B5EF4-FFF2-40B4-BE49-F238E27FC236}">
              <a16:creationId xmlns:a16="http://schemas.microsoft.com/office/drawing/2014/main" id="{E34F3907-E9A0-4F84-840A-5B1B177A06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8" name="Text Box 82">
          <a:extLst>
            <a:ext uri="{FF2B5EF4-FFF2-40B4-BE49-F238E27FC236}">
              <a16:creationId xmlns:a16="http://schemas.microsoft.com/office/drawing/2014/main" id="{70893E88-7965-4CF8-98C0-145A7A7229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799" name="Text Box 83">
          <a:extLst>
            <a:ext uri="{FF2B5EF4-FFF2-40B4-BE49-F238E27FC236}">
              <a16:creationId xmlns:a16="http://schemas.microsoft.com/office/drawing/2014/main" id="{CC02FE4D-1C34-46BA-B01D-30DF6CB1C0E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0" name="Text Box 84">
          <a:extLst>
            <a:ext uri="{FF2B5EF4-FFF2-40B4-BE49-F238E27FC236}">
              <a16:creationId xmlns:a16="http://schemas.microsoft.com/office/drawing/2014/main" id="{C309F97D-F382-45B5-8968-7BC664AAF5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1" name="Text Box 85">
          <a:extLst>
            <a:ext uri="{FF2B5EF4-FFF2-40B4-BE49-F238E27FC236}">
              <a16:creationId xmlns:a16="http://schemas.microsoft.com/office/drawing/2014/main" id="{958130F7-0C3E-4AFB-A575-122F1902F8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2" name="Text Box 86">
          <a:extLst>
            <a:ext uri="{FF2B5EF4-FFF2-40B4-BE49-F238E27FC236}">
              <a16:creationId xmlns:a16="http://schemas.microsoft.com/office/drawing/2014/main" id="{4EB4D0BD-DB02-481B-A324-1F5C12D019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3" name="Text Box 87">
          <a:extLst>
            <a:ext uri="{FF2B5EF4-FFF2-40B4-BE49-F238E27FC236}">
              <a16:creationId xmlns:a16="http://schemas.microsoft.com/office/drawing/2014/main" id="{9E5E53D7-A16F-481D-BAEF-D37F0108A1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4" name="Text Box 88">
          <a:extLst>
            <a:ext uri="{FF2B5EF4-FFF2-40B4-BE49-F238E27FC236}">
              <a16:creationId xmlns:a16="http://schemas.microsoft.com/office/drawing/2014/main" id="{60CCF956-7E39-44A9-A735-EC2EB0F3A4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5" name="Text Box 89">
          <a:extLst>
            <a:ext uri="{FF2B5EF4-FFF2-40B4-BE49-F238E27FC236}">
              <a16:creationId xmlns:a16="http://schemas.microsoft.com/office/drawing/2014/main" id="{4CB1E066-4BCA-46FC-9534-46F96994A2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6" name="Text Box 90">
          <a:extLst>
            <a:ext uri="{FF2B5EF4-FFF2-40B4-BE49-F238E27FC236}">
              <a16:creationId xmlns:a16="http://schemas.microsoft.com/office/drawing/2014/main" id="{13D28EFB-F2CE-425C-B785-D8B2235132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7" name="Text Box 91">
          <a:extLst>
            <a:ext uri="{FF2B5EF4-FFF2-40B4-BE49-F238E27FC236}">
              <a16:creationId xmlns:a16="http://schemas.microsoft.com/office/drawing/2014/main" id="{7164AC43-4799-443B-A032-B919747CEB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8" name="Text Box 92">
          <a:extLst>
            <a:ext uri="{FF2B5EF4-FFF2-40B4-BE49-F238E27FC236}">
              <a16:creationId xmlns:a16="http://schemas.microsoft.com/office/drawing/2014/main" id="{C5DD9CC4-D962-4016-A78A-CA6E2910A91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09" name="Text Box 26">
          <a:extLst>
            <a:ext uri="{FF2B5EF4-FFF2-40B4-BE49-F238E27FC236}">
              <a16:creationId xmlns:a16="http://schemas.microsoft.com/office/drawing/2014/main" id="{64535519-5DD6-4229-BF44-B228AC9378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0" name="Text Box 27">
          <a:extLst>
            <a:ext uri="{FF2B5EF4-FFF2-40B4-BE49-F238E27FC236}">
              <a16:creationId xmlns:a16="http://schemas.microsoft.com/office/drawing/2014/main" id="{7E9346FE-F976-483B-ABF7-82E1B7A9B5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1" name="Text Box 28">
          <a:extLst>
            <a:ext uri="{FF2B5EF4-FFF2-40B4-BE49-F238E27FC236}">
              <a16:creationId xmlns:a16="http://schemas.microsoft.com/office/drawing/2014/main" id="{862D6037-A33D-4415-9EC6-A38AA6210D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2" name="Text Box 29">
          <a:extLst>
            <a:ext uri="{FF2B5EF4-FFF2-40B4-BE49-F238E27FC236}">
              <a16:creationId xmlns:a16="http://schemas.microsoft.com/office/drawing/2014/main" id="{35D23A51-20BE-4CB9-8CCF-FB1A6894BD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3" name="Text Box 30">
          <a:extLst>
            <a:ext uri="{FF2B5EF4-FFF2-40B4-BE49-F238E27FC236}">
              <a16:creationId xmlns:a16="http://schemas.microsoft.com/office/drawing/2014/main" id="{12DD371D-B8EE-4C09-BA5C-993CC9D97F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4" name="Text Box 31">
          <a:extLst>
            <a:ext uri="{FF2B5EF4-FFF2-40B4-BE49-F238E27FC236}">
              <a16:creationId xmlns:a16="http://schemas.microsoft.com/office/drawing/2014/main" id="{4A313F97-F2A0-495F-9E98-1689B749F0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5" name="Text Box 32">
          <a:extLst>
            <a:ext uri="{FF2B5EF4-FFF2-40B4-BE49-F238E27FC236}">
              <a16:creationId xmlns:a16="http://schemas.microsoft.com/office/drawing/2014/main" id="{C16D79C7-8D3A-4C21-B8C7-A116AAE328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6" name="Text Box 33">
          <a:extLst>
            <a:ext uri="{FF2B5EF4-FFF2-40B4-BE49-F238E27FC236}">
              <a16:creationId xmlns:a16="http://schemas.microsoft.com/office/drawing/2014/main" id="{2925B2E3-49A9-4EB1-98C3-7879BC1BF3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7" name="Text Box 34">
          <a:extLst>
            <a:ext uri="{FF2B5EF4-FFF2-40B4-BE49-F238E27FC236}">
              <a16:creationId xmlns:a16="http://schemas.microsoft.com/office/drawing/2014/main" id="{15CEAB3D-A9AF-4A29-8E86-251EE555CA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8" name="Text Box 35">
          <a:extLst>
            <a:ext uri="{FF2B5EF4-FFF2-40B4-BE49-F238E27FC236}">
              <a16:creationId xmlns:a16="http://schemas.microsoft.com/office/drawing/2014/main" id="{527409F5-CB40-4981-9F29-89FAC5DF2D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19" name="Text Box 36">
          <a:extLst>
            <a:ext uri="{FF2B5EF4-FFF2-40B4-BE49-F238E27FC236}">
              <a16:creationId xmlns:a16="http://schemas.microsoft.com/office/drawing/2014/main" id="{130112FB-7310-46C2-8747-4CC95A7646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0" name="Text Box 37">
          <a:extLst>
            <a:ext uri="{FF2B5EF4-FFF2-40B4-BE49-F238E27FC236}">
              <a16:creationId xmlns:a16="http://schemas.microsoft.com/office/drawing/2014/main" id="{CA247B75-892C-46E1-AED7-842433D7A5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1" name="Text Box 38">
          <a:extLst>
            <a:ext uri="{FF2B5EF4-FFF2-40B4-BE49-F238E27FC236}">
              <a16:creationId xmlns:a16="http://schemas.microsoft.com/office/drawing/2014/main" id="{78F57EEC-BD31-4E01-8BBB-5723A0713E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2" name="Text Box 39">
          <a:extLst>
            <a:ext uri="{FF2B5EF4-FFF2-40B4-BE49-F238E27FC236}">
              <a16:creationId xmlns:a16="http://schemas.microsoft.com/office/drawing/2014/main" id="{FDDD5D0E-B459-4618-814F-532ED04ED21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3" name="Text Box 40">
          <a:extLst>
            <a:ext uri="{FF2B5EF4-FFF2-40B4-BE49-F238E27FC236}">
              <a16:creationId xmlns:a16="http://schemas.microsoft.com/office/drawing/2014/main" id="{83B307A8-18AE-435E-9FFF-0B0D52CA30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4" name="Text Box 41">
          <a:extLst>
            <a:ext uri="{FF2B5EF4-FFF2-40B4-BE49-F238E27FC236}">
              <a16:creationId xmlns:a16="http://schemas.microsoft.com/office/drawing/2014/main" id="{2900BD4D-31A7-4620-B52B-D3C6F2ECA47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5" name="Text Box 42">
          <a:extLst>
            <a:ext uri="{FF2B5EF4-FFF2-40B4-BE49-F238E27FC236}">
              <a16:creationId xmlns:a16="http://schemas.microsoft.com/office/drawing/2014/main" id="{9E58E712-999B-4939-83A1-D519A2FE12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6" name="Text Box 43">
          <a:extLst>
            <a:ext uri="{FF2B5EF4-FFF2-40B4-BE49-F238E27FC236}">
              <a16:creationId xmlns:a16="http://schemas.microsoft.com/office/drawing/2014/main" id="{95FC8645-02FD-43A4-A083-E16994A38A9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7" name="Text Box 44">
          <a:extLst>
            <a:ext uri="{FF2B5EF4-FFF2-40B4-BE49-F238E27FC236}">
              <a16:creationId xmlns:a16="http://schemas.microsoft.com/office/drawing/2014/main" id="{9952EC84-432F-40BD-B81A-CDEDFE82D6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8" name="Text Box 45">
          <a:extLst>
            <a:ext uri="{FF2B5EF4-FFF2-40B4-BE49-F238E27FC236}">
              <a16:creationId xmlns:a16="http://schemas.microsoft.com/office/drawing/2014/main" id="{89B2BE18-ECB4-482A-88B9-77F04C5412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29" name="Text Box 46">
          <a:extLst>
            <a:ext uri="{FF2B5EF4-FFF2-40B4-BE49-F238E27FC236}">
              <a16:creationId xmlns:a16="http://schemas.microsoft.com/office/drawing/2014/main" id="{1B10D878-497B-4C21-B707-5372A38131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0" name="Text Box 47">
          <a:extLst>
            <a:ext uri="{FF2B5EF4-FFF2-40B4-BE49-F238E27FC236}">
              <a16:creationId xmlns:a16="http://schemas.microsoft.com/office/drawing/2014/main" id="{53852169-23C1-4BB0-992A-67B857ADD8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1" name="Text Box 49">
          <a:extLst>
            <a:ext uri="{FF2B5EF4-FFF2-40B4-BE49-F238E27FC236}">
              <a16:creationId xmlns:a16="http://schemas.microsoft.com/office/drawing/2014/main" id="{AF475324-F2D7-48F9-AADD-BB493EF591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2" name="Text Box 50">
          <a:extLst>
            <a:ext uri="{FF2B5EF4-FFF2-40B4-BE49-F238E27FC236}">
              <a16:creationId xmlns:a16="http://schemas.microsoft.com/office/drawing/2014/main" id="{BDAAC10C-6288-4158-84E2-9243F14F46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3" name="Text Box 51">
          <a:extLst>
            <a:ext uri="{FF2B5EF4-FFF2-40B4-BE49-F238E27FC236}">
              <a16:creationId xmlns:a16="http://schemas.microsoft.com/office/drawing/2014/main" id="{2A11B29E-2597-4B4D-BEBB-986D84182E1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4" name="Text Box 52">
          <a:extLst>
            <a:ext uri="{FF2B5EF4-FFF2-40B4-BE49-F238E27FC236}">
              <a16:creationId xmlns:a16="http://schemas.microsoft.com/office/drawing/2014/main" id="{69D31B8B-E735-4B5D-B5A0-6A662E0F6C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5" name="Text Box 53">
          <a:extLst>
            <a:ext uri="{FF2B5EF4-FFF2-40B4-BE49-F238E27FC236}">
              <a16:creationId xmlns:a16="http://schemas.microsoft.com/office/drawing/2014/main" id="{ECBCFA19-4396-40CA-84F8-27F460B9D5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6" name="Text Box 54">
          <a:extLst>
            <a:ext uri="{FF2B5EF4-FFF2-40B4-BE49-F238E27FC236}">
              <a16:creationId xmlns:a16="http://schemas.microsoft.com/office/drawing/2014/main" id="{873F98B5-B36C-44C7-B0CC-785294BB29E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7" name="Text Box 55">
          <a:extLst>
            <a:ext uri="{FF2B5EF4-FFF2-40B4-BE49-F238E27FC236}">
              <a16:creationId xmlns:a16="http://schemas.microsoft.com/office/drawing/2014/main" id="{DD3E9296-FBC8-43C1-8062-1EEF594361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8" name="Text Box 56">
          <a:extLst>
            <a:ext uri="{FF2B5EF4-FFF2-40B4-BE49-F238E27FC236}">
              <a16:creationId xmlns:a16="http://schemas.microsoft.com/office/drawing/2014/main" id="{55317722-F563-4A13-9586-47E7176770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39" name="Text Box 57">
          <a:extLst>
            <a:ext uri="{FF2B5EF4-FFF2-40B4-BE49-F238E27FC236}">
              <a16:creationId xmlns:a16="http://schemas.microsoft.com/office/drawing/2014/main" id="{80EC33F9-9F24-4FF2-9B29-7366D279958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0" name="Text Box 58">
          <a:extLst>
            <a:ext uri="{FF2B5EF4-FFF2-40B4-BE49-F238E27FC236}">
              <a16:creationId xmlns:a16="http://schemas.microsoft.com/office/drawing/2014/main" id="{512C527D-C30E-4071-801E-31E94DBB99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1" name="Text Box 59">
          <a:extLst>
            <a:ext uri="{FF2B5EF4-FFF2-40B4-BE49-F238E27FC236}">
              <a16:creationId xmlns:a16="http://schemas.microsoft.com/office/drawing/2014/main" id="{BCEAF61F-8429-4A74-AF61-16A1DD549AE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2" name="Text Box 60">
          <a:extLst>
            <a:ext uri="{FF2B5EF4-FFF2-40B4-BE49-F238E27FC236}">
              <a16:creationId xmlns:a16="http://schemas.microsoft.com/office/drawing/2014/main" id="{7903C555-1568-4061-9B86-89E8C0D4C8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3" name="Text Box 61">
          <a:extLst>
            <a:ext uri="{FF2B5EF4-FFF2-40B4-BE49-F238E27FC236}">
              <a16:creationId xmlns:a16="http://schemas.microsoft.com/office/drawing/2014/main" id="{F29B6B22-F709-46D9-BAF3-AEA4056F49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4" name="Text Box 62">
          <a:extLst>
            <a:ext uri="{FF2B5EF4-FFF2-40B4-BE49-F238E27FC236}">
              <a16:creationId xmlns:a16="http://schemas.microsoft.com/office/drawing/2014/main" id="{0AA72D41-34BB-47E4-9D61-5CBBB95BEF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5" name="Text Box 63">
          <a:extLst>
            <a:ext uri="{FF2B5EF4-FFF2-40B4-BE49-F238E27FC236}">
              <a16:creationId xmlns:a16="http://schemas.microsoft.com/office/drawing/2014/main" id="{F8F11AA1-C154-43D1-8642-8157EF2190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6" name="Text Box 64">
          <a:extLst>
            <a:ext uri="{FF2B5EF4-FFF2-40B4-BE49-F238E27FC236}">
              <a16:creationId xmlns:a16="http://schemas.microsoft.com/office/drawing/2014/main" id="{A3448478-9D9F-439D-B4FA-59898B162BB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7" name="Text Box 65">
          <a:extLst>
            <a:ext uri="{FF2B5EF4-FFF2-40B4-BE49-F238E27FC236}">
              <a16:creationId xmlns:a16="http://schemas.microsoft.com/office/drawing/2014/main" id="{34D911F6-09BF-4AF3-B164-604663C3E7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8" name="Text Box 66">
          <a:extLst>
            <a:ext uri="{FF2B5EF4-FFF2-40B4-BE49-F238E27FC236}">
              <a16:creationId xmlns:a16="http://schemas.microsoft.com/office/drawing/2014/main" id="{E1EBD600-06EB-44FF-AD43-38CDD7F6B8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49" name="Text Box 67">
          <a:extLst>
            <a:ext uri="{FF2B5EF4-FFF2-40B4-BE49-F238E27FC236}">
              <a16:creationId xmlns:a16="http://schemas.microsoft.com/office/drawing/2014/main" id="{8F301F5E-DB31-403A-B7E1-AA7A343F1DA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0" name="Text Box 68">
          <a:extLst>
            <a:ext uri="{FF2B5EF4-FFF2-40B4-BE49-F238E27FC236}">
              <a16:creationId xmlns:a16="http://schemas.microsoft.com/office/drawing/2014/main" id="{C6565B6F-7FF3-465D-882A-DC0F304135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1" name="Text Box 69">
          <a:extLst>
            <a:ext uri="{FF2B5EF4-FFF2-40B4-BE49-F238E27FC236}">
              <a16:creationId xmlns:a16="http://schemas.microsoft.com/office/drawing/2014/main" id="{575272C8-3FD1-4B9D-8020-949A8498366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2" name="Text Box 70">
          <a:extLst>
            <a:ext uri="{FF2B5EF4-FFF2-40B4-BE49-F238E27FC236}">
              <a16:creationId xmlns:a16="http://schemas.microsoft.com/office/drawing/2014/main" id="{C22682B8-1332-4E4C-92B2-3DB962870E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3" name="Text Box 71">
          <a:extLst>
            <a:ext uri="{FF2B5EF4-FFF2-40B4-BE49-F238E27FC236}">
              <a16:creationId xmlns:a16="http://schemas.microsoft.com/office/drawing/2014/main" id="{F4328C60-F78B-4FCA-9FEA-6A5F2AF920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4" name="Text Box 72">
          <a:extLst>
            <a:ext uri="{FF2B5EF4-FFF2-40B4-BE49-F238E27FC236}">
              <a16:creationId xmlns:a16="http://schemas.microsoft.com/office/drawing/2014/main" id="{369ECC28-92F2-4468-8642-F50B3149B2F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5" name="Text Box 73">
          <a:extLst>
            <a:ext uri="{FF2B5EF4-FFF2-40B4-BE49-F238E27FC236}">
              <a16:creationId xmlns:a16="http://schemas.microsoft.com/office/drawing/2014/main" id="{987DD7EA-5347-4780-B6A6-2F16B7172D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6" name="Text Box 74">
          <a:extLst>
            <a:ext uri="{FF2B5EF4-FFF2-40B4-BE49-F238E27FC236}">
              <a16:creationId xmlns:a16="http://schemas.microsoft.com/office/drawing/2014/main" id="{5F4ACCAE-E4BF-4EE6-B668-7DCC5C814A7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7" name="Text Box 75">
          <a:extLst>
            <a:ext uri="{FF2B5EF4-FFF2-40B4-BE49-F238E27FC236}">
              <a16:creationId xmlns:a16="http://schemas.microsoft.com/office/drawing/2014/main" id="{1343A6BC-E158-4918-A0A6-5DCEAFE60A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8" name="Text Box 76">
          <a:extLst>
            <a:ext uri="{FF2B5EF4-FFF2-40B4-BE49-F238E27FC236}">
              <a16:creationId xmlns:a16="http://schemas.microsoft.com/office/drawing/2014/main" id="{72D87A3E-6867-40EB-B41F-23CEB933F12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59" name="Text Box 77">
          <a:extLst>
            <a:ext uri="{FF2B5EF4-FFF2-40B4-BE49-F238E27FC236}">
              <a16:creationId xmlns:a16="http://schemas.microsoft.com/office/drawing/2014/main" id="{D3A1BCF8-DB81-404F-AA44-3DAC79C6B7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0" name="Text Box 78">
          <a:extLst>
            <a:ext uri="{FF2B5EF4-FFF2-40B4-BE49-F238E27FC236}">
              <a16:creationId xmlns:a16="http://schemas.microsoft.com/office/drawing/2014/main" id="{C5D93A63-B955-4ACE-8239-D5BABDAD905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1" name="Text Box 79">
          <a:extLst>
            <a:ext uri="{FF2B5EF4-FFF2-40B4-BE49-F238E27FC236}">
              <a16:creationId xmlns:a16="http://schemas.microsoft.com/office/drawing/2014/main" id="{C48FF040-B6F1-4892-AA75-28A5309EDA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2" name="Text Box 80">
          <a:extLst>
            <a:ext uri="{FF2B5EF4-FFF2-40B4-BE49-F238E27FC236}">
              <a16:creationId xmlns:a16="http://schemas.microsoft.com/office/drawing/2014/main" id="{5975CE53-510B-44EB-AC0F-F8FAEC1E0E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3" name="Text Box 81">
          <a:extLst>
            <a:ext uri="{FF2B5EF4-FFF2-40B4-BE49-F238E27FC236}">
              <a16:creationId xmlns:a16="http://schemas.microsoft.com/office/drawing/2014/main" id="{4B2A019E-6724-4E7D-A3E5-DB2D22F8362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4" name="Text Box 82">
          <a:extLst>
            <a:ext uri="{FF2B5EF4-FFF2-40B4-BE49-F238E27FC236}">
              <a16:creationId xmlns:a16="http://schemas.microsoft.com/office/drawing/2014/main" id="{D0B707C1-73A9-4CD5-BCA1-F446496ECD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5" name="Text Box 83">
          <a:extLst>
            <a:ext uri="{FF2B5EF4-FFF2-40B4-BE49-F238E27FC236}">
              <a16:creationId xmlns:a16="http://schemas.microsoft.com/office/drawing/2014/main" id="{F0A0B357-7472-4FA4-B1B5-9E89F0F555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6" name="Text Box 84">
          <a:extLst>
            <a:ext uri="{FF2B5EF4-FFF2-40B4-BE49-F238E27FC236}">
              <a16:creationId xmlns:a16="http://schemas.microsoft.com/office/drawing/2014/main" id="{3D329B56-7830-47EE-917F-5D24254089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7" name="Text Box 85">
          <a:extLst>
            <a:ext uri="{FF2B5EF4-FFF2-40B4-BE49-F238E27FC236}">
              <a16:creationId xmlns:a16="http://schemas.microsoft.com/office/drawing/2014/main" id="{54F22C9B-94E7-4F6A-AEF9-737CC8FB03A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8" name="Text Box 86">
          <a:extLst>
            <a:ext uri="{FF2B5EF4-FFF2-40B4-BE49-F238E27FC236}">
              <a16:creationId xmlns:a16="http://schemas.microsoft.com/office/drawing/2014/main" id="{289A7C36-EB63-4AA6-BC4B-3F2D18766A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69" name="Text Box 87">
          <a:extLst>
            <a:ext uri="{FF2B5EF4-FFF2-40B4-BE49-F238E27FC236}">
              <a16:creationId xmlns:a16="http://schemas.microsoft.com/office/drawing/2014/main" id="{A10A5261-89E9-49E1-8DFB-8208765992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0" name="Text Box 88">
          <a:extLst>
            <a:ext uri="{FF2B5EF4-FFF2-40B4-BE49-F238E27FC236}">
              <a16:creationId xmlns:a16="http://schemas.microsoft.com/office/drawing/2014/main" id="{02590510-1E46-4F39-A581-83E7E037B5A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1" name="Text Box 89">
          <a:extLst>
            <a:ext uri="{FF2B5EF4-FFF2-40B4-BE49-F238E27FC236}">
              <a16:creationId xmlns:a16="http://schemas.microsoft.com/office/drawing/2014/main" id="{70DA9481-DD08-4FC7-A7C8-CEA784F424D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2" name="Text Box 90">
          <a:extLst>
            <a:ext uri="{FF2B5EF4-FFF2-40B4-BE49-F238E27FC236}">
              <a16:creationId xmlns:a16="http://schemas.microsoft.com/office/drawing/2014/main" id="{4AAA7260-DE71-4039-A935-43D9E66180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3" name="Text Box 91">
          <a:extLst>
            <a:ext uri="{FF2B5EF4-FFF2-40B4-BE49-F238E27FC236}">
              <a16:creationId xmlns:a16="http://schemas.microsoft.com/office/drawing/2014/main" id="{BBEE444C-8F3D-46B3-B177-97933508A05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4" name="Text Box 92">
          <a:extLst>
            <a:ext uri="{FF2B5EF4-FFF2-40B4-BE49-F238E27FC236}">
              <a16:creationId xmlns:a16="http://schemas.microsoft.com/office/drawing/2014/main" id="{539B47F8-5F4D-4F79-B91C-49D488523D2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5" name="Text Box 26">
          <a:extLst>
            <a:ext uri="{FF2B5EF4-FFF2-40B4-BE49-F238E27FC236}">
              <a16:creationId xmlns:a16="http://schemas.microsoft.com/office/drawing/2014/main" id="{E34F3DDC-6811-4A4A-B49E-2C635ECCA7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6" name="Text Box 27">
          <a:extLst>
            <a:ext uri="{FF2B5EF4-FFF2-40B4-BE49-F238E27FC236}">
              <a16:creationId xmlns:a16="http://schemas.microsoft.com/office/drawing/2014/main" id="{918A4209-0B79-46DA-AADD-6DC147837A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7" name="Text Box 28">
          <a:extLst>
            <a:ext uri="{FF2B5EF4-FFF2-40B4-BE49-F238E27FC236}">
              <a16:creationId xmlns:a16="http://schemas.microsoft.com/office/drawing/2014/main" id="{9A8D5EB0-0134-458D-AACF-B4348EC3A3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8" name="Text Box 29">
          <a:extLst>
            <a:ext uri="{FF2B5EF4-FFF2-40B4-BE49-F238E27FC236}">
              <a16:creationId xmlns:a16="http://schemas.microsoft.com/office/drawing/2014/main" id="{B37AC229-BC60-47C8-BA74-B154780281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79" name="Text Box 30">
          <a:extLst>
            <a:ext uri="{FF2B5EF4-FFF2-40B4-BE49-F238E27FC236}">
              <a16:creationId xmlns:a16="http://schemas.microsoft.com/office/drawing/2014/main" id="{35A572B5-676C-4637-95FB-CAD114FD5A5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0" name="Text Box 31">
          <a:extLst>
            <a:ext uri="{FF2B5EF4-FFF2-40B4-BE49-F238E27FC236}">
              <a16:creationId xmlns:a16="http://schemas.microsoft.com/office/drawing/2014/main" id="{269D2AF0-ED6A-495D-B508-ABFAA7C2B8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1" name="Text Box 32">
          <a:extLst>
            <a:ext uri="{FF2B5EF4-FFF2-40B4-BE49-F238E27FC236}">
              <a16:creationId xmlns:a16="http://schemas.microsoft.com/office/drawing/2014/main" id="{7F168DDB-4FAB-4E82-A9FD-C8D9078CFAC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2" name="Text Box 33">
          <a:extLst>
            <a:ext uri="{FF2B5EF4-FFF2-40B4-BE49-F238E27FC236}">
              <a16:creationId xmlns:a16="http://schemas.microsoft.com/office/drawing/2014/main" id="{264211C7-8CA4-4771-850A-B88C8641BD0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3" name="Text Box 34">
          <a:extLst>
            <a:ext uri="{FF2B5EF4-FFF2-40B4-BE49-F238E27FC236}">
              <a16:creationId xmlns:a16="http://schemas.microsoft.com/office/drawing/2014/main" id="{E5880DFD-8BA2-4CA4-A660-371F5A6F5E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4" name="Text Box 35">
          <a:extLst>
            <a:ext uri="{FF2B5EF4-FFF2-40B4-BE49-F238E27FC236}">
              <a16:creationId xmlns:a16="http://schemas.microsoft.com/office/drawing/2014/main" id="{5AFA8D42-09B5-4597-AD8B-B1D1CF7C92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5" name="Text Box 36">
          <a:extLst>
            <a:ext uri="{FF2B5EF4-FFF2-40B4-BE49-F238E27FC236}">
              <a16:creationId xmlns:a16="http://schemas.microsoft.com/office/drawing/2014/main" id="{DCFA11D4-DFC6-4958-B8C3-BF4CF27033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6" name="Text Box 37">
          <a:extLst>
            <a:ext uri="{FF2B5EF4-FFF2-40B4-BE49-F238E27FC236}">
              <a16:creationId xmlns:a16="http://schemas.microsoft.com/office/drawing/2014/main" id="{31FDB3A1-9A23-492C-8CAB-FA03F1C971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7" name="Text Box 38">
          <a:extLst>
            <a:ext uri="{FF2B5EF4-FFF2-40B4-BE49-F238E27FC236}">
              <a16:creationId xmlns:a16="http://schemas.microsoft.com/office/drawing/2014/main" id="{284730E2-C6D3-44B5-A459-3C046ADAB6D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8" name="Text Box 39">
          <a:extLst>
            <a:ext uri="{FF2B5EF4-FFF2-40B4-BE49-F238E27FC236}">
              <a16:creationId xmlns:a16="http://schemas.microsoft.com/office/drawing/2014/main" id="{E3912FAE-6D1A-4DA5-97D8-EB120DFD67C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89" name="Text Box 40">
          <a:extLst>
            <a:ext uri="{FF2B5EF4-FFF2-40B4-BE49-F238E27FC236}">
              <a16:creationId xmlns:a16="http://schemas.microsoft.com/office/drawing/2014/main" id="{9298895D-05F2-4616-AAE3-8B39135745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0" name="Text Box 41">
          <a:extLst>
            <a:ext uri="{FF2B5EF4-FFF2-40B4-BE49-F238E27FC236}">
              <a16:creationId xmlns:a16="http://schemas.microsoft.com/office/drawing/2014/main" id="{FA4DC1C6-04CC-4B6F-92C3-E748CDAA41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1" name="Text Box 42">
          <a:extLst>
            <a:ext uri="{FF2B5EF4-FFF2-40B4-BE49-F238E27FC236}">
              <a16:creationId xmlns:a16="http://schemas.microsoft.com/office/drawing/2014/main" id="{CDCF27CD-939E-41A7-BDB0-86E07BC51A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2" name="Text Box 43">
          <a:extLst>
            <a:ext uri="{FF2B5EF4-FFF2-40B4-BE49-F238E27FC236}">
              <a16:creationId xmlns:a16="http://schemas.microsoft.com/office/drawing/2014/main" id="{74114B50-8CE4-46F0-B108-5617EC3C19D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3" name="Text Box 44">
          <a:extLst>
            <a:ext uri="{FF2B5EF4-FFF2-40B4-BE49-F238E27FC236}">
              <a16:creationId xmlns:a16="http://schemas.microsoft.com/office/drawing/2014/main" id="{BB3AB1A7-B98C-42C3-851E-4BEB687834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4" name="Text Box 45">
          <a:extLst>
            <a:ext uri="{FF2B5EF4-FFF2-40B4-BE49-F238E27FC236}">
              <a16:creationId xmlns:a16="http://schemas.microsoft.com/office/drawing/2014/main" id="{4B1928BF-A686-47C4-ACBB-93ADFF75B1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5" name="Text Box 46">
          <a:extLst>
            <a:ext uri="{FF2B5EF4-FFF2-40B4-BE49-F238E27FC236}">
              <a16:creationId xmlns:a16="http://schemas.microsoft.com/office/drawing/2014/main" id="{867C667E-AC75-4A2F-B3D6-FF632C377F1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6" name="Text Box 47">
          <a:extLst>
            <a:ext uri="{FF2B5EF4-FFF2-40B4-BE49-F238E27FC236}">
              <a16:creationId xmlns:a16="http://schemas.microsoft.com/office/drawing/2014/main" id="{6ABF41EB-69E9-49C9-9FF6-01008ED56F5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7" name="Text Box 49">
          <a:extLst>
            <a:ext uri="{FF2B5EF4-FFF2-40B4-BE49-F238E27FC236}">
              <a16:creationId xmlns:a16="http://schemas.microsoft.com/office/drawing/2014/main" id="{A500CDCF-0DED-4235-8F7D-EEC2134464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8" name="Text Box 50">
          <a:extLst>
            <a:ext uri="{FF2B5EF4-FFF2-40B4-BE49-F238E27FC236}">
              <a16:creationId xmlns:a16="http://schemas.microsoft.com/office/drawing/2014/main" id="{BC78023D-4F85-4A6F-B68C-44F194EF154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899" name="Text Box 51">
          <a:extLst>
            <a:ext uri="{FF2B5EF4-FFF2-40B4-BE49-F238E27FC236}">
              <a16:creationId xmlns:a16="http://schemas.microsoft.com/office/drawing/2014/main" id="{A654C681-65C4-4909-829A-0BB65D53A6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0" name="Text Box 52">
          <a:extLst>
            <a:ext uri="{FF2B5EF4-FFF2-40B4-BE49-F238E27FC236}">
              <a16:creationId xmlns:a16="http://schemas.microsoft.com/office/drawing/2014/main" id="{461A3F31-0D89-4D65-A64F-53F4EF02F59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1" name="Text Box 53">
          <a:extLst>
            <a:ext uri="{FF2B5EF4-FFF2-40B4-BE49-F238E27FC236}">
              <a16:creationId xmlns:a16="http://schemas.microsoft.com/office/drawing/2014/main" id="{C8F78331-A5CA-4298-80A0-52076AC6AD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2" name="Text Box 54">
          <a:extLst>
            <a:ext uri="{FF2B5EF4-FFF2-40B4-BE49-F238E27FC236}">
              <a16:creationId xmlns:a16="http://schemas.microsoft.com/office/drawing/2014/main" id="{418F71DD-15E4-473F-AF7A-3FDD5D3A137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3" name="Text Box 55">
          <a:extLst>
            <a:ext uri="{FF2B5EF4-FFF2-40B4-BE49-F238E27FC236}">
              <a16:creationId xmlns:a16="http://schemas.microsoft.com/office/drawing/2014/main" id="{80DDEFB7-D1F4-4A72-870C-1DE4C96D911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4" name="Text Box 56">
          <a:extLst>
            <a:ext uri="{FF2B5EF4-FFF2-40B4-BE49-F238E27FC236}">
              <a16:creationId xmlns:a16="http://schemas.microsoft.com/office/drawing/2014/main" id="{5547F195-D360-48D8-873C-B00B579764A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5" name="Text Box 57">
          <a:extLst>
            <a:ext uri="{FF2B5EF4-FFF2-40B4-BE49-F238E27FC236}">
              <a16:creationId xmlns:a16="http://schemas.microsoft.com/office/drawing/2014/main" id="{D9245F36-5BD2-4C76-8D06-C15AAC6F8C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6" name="Text Box 60">
          <a:extLst>
            <a:ext uri="{FF2B5EF4-FFF2-40B4-BE49-F238E27FC236}">
              <a16:creationId xmlns:a16="http://schemas.microsoft.com/office/drawing/2014/main" id="{6A149BEB-0672-4D9B-A90A-944F1678244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7" name="Text Box 61">
          <a:extLst>
            <a:ext uri="{FF2B5EF4-FFF2-40B4-BE49-F238E27FC236}">
              <a16:creationId xmlns:a16="http://schemas.microsoft.com/office/drawing/2014/main" id="{B00EAB7D-63D9-4956-A388-125AC09962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8" name="Text Box 62">
          <a:extLst>
            <a:ext uri="{FF2B5EF4-FFF2-40B4-BE49-F238E27FC236}">
              <a16:creationId xmlns:a16="http://schemas.microsoft.com/office/drawing/2014/main" id="{DD0B0757-B488-48B8-8E7D-22C3903443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09" name="Text Box 63">
          <a:extLst>
            <a:ext uri="{FF2B5EF4-FFF2-40B4-BE49-F238E27FC236}">
              <a16:creationId xmlns:a16="http://schemas.microsoft.com/office/drawing/2014/main" id="{84BA3575-05A6-4371-AC36-92D2FD7A5BE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0" name="Text Box 64">
          <a:extLst>
            <a:ext uri="{FF2B5EF4-FFF2-40B4-BE49-F238E27FC236}">
              <a16:creationId xmlns:a16="http://schemas.microsoft.com/office/drawing/2014/main" id="{37E3FF23-54D0-4219-8854-09F7E0D771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1" name="Text Box 65">
          <a:extLst>
            <a:ext uri="{FF2B5EF4-FFF2-40B4-BE49-F238E27FC236}">
              <a16:creationId xmlns:a16="http://schemas.microsoft.com/office/drawing/2014/main" id="{9A9151B8-BF6A-42D0-B61E-BFA56044DF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2" name="Text Box 66">
          <a:extLst>
            <a:ext uri="{FF2B5EF4-FFF2-40B4-BE49-F238E27FC236}">
              <a16:creationId xmlns:a16="http://schemas.microsoft.com/office/drawing/2014/main" id="{660EE8D2-F2B0-4E6A-8FF0-2A14BF8FE95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3" name="Text Box 67">
          <a:extLst>
            <a:ext uri="{FF2B5EF4-FFF2-40B4-BE49-F238E27FC236}">
              <a16:creationId xmlns:a16="http://schemas.microsoft.com/office/drawing/2014/main" id="{A812F2F5-A06F-4B5C-A055-94C44CDFF7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4" name="Text Box 68">
          <a:extLst>
            <a:ext uri="{FF2B5EF4-FFF2-40B4-BE49-F238E27FC236}">
              <a16:creationId xmlns:a16="http://schemas.microsoft.com/office/drawing/2014/main" id="{6FF1798D-D498-4EAC-8EFE-3FD558427D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5" name="Text Box 69">
          <a:extLst>
            <a:ext uri="{FF2B5EF4-FFF2-40B4-BE49-F238E27FC236}">
              <a16:creationId xmlns:a16="http://schemas.microsoft.com/office/drawing/2014/main" id="{001B28F5-6EC0-4FDA-B1FF-50965B7C47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6" name="Text Box 70">
          <a:extLst>
            <a:ext uri="{FF2B5EF4-FFF2-40B4-BE49-F238E27FC236}">
              <a16:creationId xmlns:a16="http://schemas.microsoft.com/office/drawing/2014/main" id="{FD783787-748E-4C97-9A72-AC5AAE4CFCF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7" name="Text Box 71">
          <a:extLst>
            <a:ext uri="{FF2B5EF4-FFF2-40B4-BE49-F238E27FC236}">
              <a16:creationId xmlns:a16="http://schemas.microsoft.com/office/drawing/2014/main" id="{BA299AD1-0A14-47B1-8ECD-C68C80BB53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8" name="Text Box 72">
          <a:extLst>
            <a:ext uri="{FF2B5EF4-FFF2-40B4-BE49-F238E27FC236}">
              <a16:creationId xmlns:a16="http://schemas.microsoft.com/office/drawing/2014/main" id="{909CB0AD-C563-4A15-8A67-65ECCEBF3F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19" name="Text Box 73">
          <a:extLst>
            <a:ext uri="{FF2B5EF4-FFF2-40B4-BE49-F238E27FC236}">
              <a16:creationId xmlns:a16="http://schemas.microsoft.com/office/drawing/2014/main" id="{7C788074-66DE-4817-9063-08F7AE7F34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0" name="Text Box 74">
          <a:extLst>
            <a:ext uri="{FF2B5EF4-FFF2-40B4-BE49-F238E27FC236}">
              <a16:creationId xmlns:a16="http://schemas.microsoft.com/office/drawing/2014/main" id="{6EF85BEA-716C-40A8-BCDD-F84D2BB975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1" name="Text Box 75">
          <a:extLst>
            <a:ext uri="{FF2B5EF4-FFF2-40B4-BE49-F238E27FC236}">
              <a16:creationId xmlns:a16="http://schemas.microsoft.com/office/drawing/2014/main" id="{02D343B3-B7C7-443C-868B-365989D02EB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2" name="Text Box 76">
          <a:extLst>
            <a:ext uri="{FF2B5EF4-FFF2-40B4-BE49-F238E27FC236}">
              <a16:creationId xmlns:a16="http://schemas.microsoft.com/office/drawing/2014/main" id="{97A7B651-9692-4E8B-B93F-493434ABC6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3" name="Text Box 77">
          <a:extLst>
            <a:ext uri="{FF2B5EF4-FFF2-40B4-BE49-F238E27FC236}">
              <a16:creationId xmlns:a16="http://schemas.microsoft.com/office/drawing/2014/main" id="{A116826C-A595-4A8C-A44F-3365CEAF335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4" name="Text Box 78">
          <a:extLst>
            <a:ext uri="{FF2B5EF4-FFF2-40B4-BE49-F238E27FC236}">
              <a16:creationId xmlns:a16="http://schemas.microsoft.com/office/drawing/2014/main" id="{0CCE71B5-6246-4939-995B-5FFE1321F9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5" name="Text Box 79">
          <a:extLst>
            <a:ext uri="{FF2B5EF4-FFF2-40B4-BE49-F238E27FC236}">
              <a16:creationId xmlns:a16="http://schemas.microsoft.com/office/drawing/2014/main" id="{AB4F24C5-B649-4D25-9C9A-10CD301AA6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6" name="Text Box 80">
          <a:extLst>
            <a:ext uri="{FF2B5EF4-FFF2-40B4-BE49-F238E27FC236}">
              <a16:creationId xmlns:a16="http://schemas.microsoft.com/office/drawing/2014/main" id="{24F9B007-5B67-40E2-BCE8-134E29780E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7" name="Text Box 81">
          <a:extLst>
            <a:ext uri="{FF2B5EF4-FFF2-40B4-BE49-F238E27FC236}">
              <a16:creationId xmlns:a16="http://schemas.microsoft.com/office/drawing/2014/main" id="{DAA108BE-E8B0-48D2-ACCA-8296AE9F5D4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8" name="Text Box 82">
          <a:extLst>
            <a:ext uri="{FF2B5EF4-FFF2-40B4-BE49-F238E27FC236}">
              <a16:creationId xmlns:a16="http://schemas.microsoft.com/office/drawing/2014/main" id="{87611A83-C1B5-41BE-8493-42322597C8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29" name="Text Box 83">
          <a:extLst>
            <a:ext uri="{FF2B5EF4-FFF2-40B4-BE49-F238E27FC236}">
              <a16:creationId xmlns:a16="http://schemas.microsoft.com/office/drawing/2014/main" id="{C9674FF2-DA25-4687-8106-BE4DAF56121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0" name="Text Box 84">
          <a:extLst>
            <a:ext uri="{FF2B5EF4-FFF2-40B4-BE49-F238E27FC236}">
              <a16:creationId xmlns:a16="http://schemas.microsoft.com/office/drawing/2014/main" id="{AF5964D0-1900-467D-88EF-89AD298D76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1" name="Text Box 85">
          <a:extLst>
            <a:ext uri="{FF2B5EF4-FFF2-40B4-BE49-F238E27FC236}">
              <a16:creationId xmlns:a16="http://schemas.microsoft.com/office/drawing/2014/main" id="{423261E8-4C1C-4AEE-AB3E-0D3E7BAA194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2" name="Text Box 86">
          <a:extLst>
            <a:ext uri="{FF2B5EF4-FFF2-40B4-BE49-F238E27FC236}">
              <a16:creationId xmlns:a16="http://schemas.microsoft.com/office/drawing/2014/main" id="{8B4E6373-9755-49EC-8601-A0B62A4E0E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3" name="Text Box 87">
          <a:extLst>
            <a:ext uri="{FF2B5EF4-FFF2-40B4-BE49-F238E27FC236}">
              <a16:creationId xmlns:a16="http://schemas.microsoft.com/office/drawing/2014/main" id="{D300936D-0E4F-4025-97B0-166CDA8A5F5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4" name="Text Box 88">
          <a:extLst>
            <a:ext uri="{FF2B5EF4-FFF2-40B4-BE49-F238E27FC236}">
              <a16:creationId xmlns:a16="http://schemas.microsoft.com/office/drawing/2014/main" id="{B171D71F-D6D2-4A50-AEC4-B506A39BDE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5" name="Text Box 89">
          <a:extLst>
            <a:ext uri="{FF2B5EF4-FFF2-40B4-BE49-F238E27FC236}">
              <a16:creationId xmlns:a16="http://schemas.microsoft.com/office/drawing/2014/main" id="{C534FB29-05E1-47D8-B3B7-C6997725FA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6" name="Text Box 90">
          <a:extLst>
            <a:ext uri="{FF2B5EF4-FFF2-40B4-BE49-F238E27FC236}">
              <a16:creationId xmlns:a16="http://schemas.microsoft.com/office/drawing/2014/main" id="{C11FDC7F-A0E7-4FC4-81EB-2E022E6E503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7" name="Text Box 91">
          <a:extLst>
            <a:ext uri="{FF2B5EF4-FFF2-40B4-BE49-F238E27FC236}">
              <a16:creationId xmlns:a16="http://schemas.microsoft.com/office/drawing/2014/main" id="{43898CE7-8F4A-4AC5-842A-94B3966F304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8" name="Text Box 92">
          <a:extLst>
            <a:ext uri="{FF2B5EF4-FFF2-40B4-BE49-F238E27FC236}">
              <a16:creationId xmlns:a16="http://schemas.microsoft.com/office/drawing/2014/main" id="{9F9F9297-1C1F-4276-B243-D362EBCFB7D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39" name="Text Box 26">
          <a:extLst>
            <a:ext uri="{FF2B5EF4-FFF2-40B4-BE49-F238E27FC236}">
              <a16:creationId xmlns:a16="http://schemas.microsoft.com/office/drawing/2014/main" id="{934C50FA-B12C-4F03-B26F-AE295398057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0" name="Text Box 27">
          <a:extLst>
            <a:ext uri="{FF2B5EF4-FFF2-40B4-BE49-F238E27FC236}">
              <a16:creationId xmlns:a16="http://schemas.microsoft.com/office/drawing/2014/main" id="{3D42E84C-1471-4353-95FA-2930D30D79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1" name="Text Box 28">
          <a:extLst>
            <a:ext uri="{FF2B5EF4-FFF2-40B4-BE49-F238E27FC236}">
              <a16:creationId xmlns:a16="http://schemas.microsoft.com/office/drawing/2014/main" id="{A01175CF-8855-4507-8EBA-14D3A5A144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2" name="Text Box 29">
          <a:extLst>
            <a:ext uri="{FF2B5EF4-FFF2-40B4-BE49-F238E27FC236}">
              <a16:creationId xmlns:a16="http://schemas.microsoft.com/office/drawing/2014/main" id="{3F518A84-90A9-41EC-90E0-0545AB7CE0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3" name="Text Box 30">
          <a:extLst>
            <a:ext uri="{FF2B5EF4-FFF2-40B4-BE49-F238E27FC236}">
              <a16:creationId xmlns:a16="http://schemas.microsoft.com/office/drawing/2014/main" id="{FB0899B1-F7E4-470C-8B4A-33D49C03C96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4" name="Text Box 31">
          <a:extLst>
            <a:ext uri="{FF2B5EF4-FFF2-40B4-BE49-F238E27FC236}">
              <a16:creationId xmlns:a16="http://schemas.microsoft.com/office/drawing/2014/main" id="{51ECFECD-5AF8-42F3-A91D-B7897E6C3D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5" name="Text Box 32">
          <a:extLst>
            <a:ext uri="{FF2B5EF4-FFF2-40B4-BE49-F238E27FC236}">
              <a16:creationId xmlns:a16="http://schemas.microsoft.com/office/drawing/2014/main" id="{7DF250DF-28DC-4FF7-9C22-957316FCA44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6" name="Text Box 33">
          <a:extLst>
            <a:ext uri="{FF2B5EF4-FFF2-40B4-BE49-F238E27FC236}">
              <a16:creationId xmlns:a16="http://schemas.microsoft.com/office/drawing/2014/main" id="{0213220B-2B02-4E5C-89CD-E174664C866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7" name="Text Box 34">
          <a:extLst>
            <a:ext uri="{FF2B5EF4-FFF2-40B4-BE49-F238E27FC236}">
              <a16:creationId xmlns:a16="http://schemas.microsoft.com/office/drawing/2014/main" id="{388712B4-0769-434E-9751-79361EC5FE4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8" name="Text Box 35">
          <a:extLst>
            <a:ext uri="{FF2B5EF4-FFF2-40B4-BE49-F238E27FC236}">
              <a16:creationId xmlns:a16="http://schemas.microsoft.com/office/drawing/2014/main" id="{1217749A-88BE-40DD-A422-E556FFEE9D2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49" name="Text Box 36">
          <a:extLst>
            <a:ext uri="{FF2B5EF4-FFF2-40B4-BE49-F238E27FC236}">
              <a16:creationId xmlns:a16="http://schemas.microsoft.com/office/drawing/2014/main" id="{33F21EC1-8603-410C-8A71-9D107B32FA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0" name="Text Box 37">
          <a:extLst>
            <a:ext uri="{FF2B5EF4-FFF2-40B4-BE49-F238E27FC236}">
              <a16:creationId xmlns:a16="http://schemas.microsoft.com/office/drawing/2014/main" id="{E2E2B1A5-0766-4AC2-88B3-F6D151867C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1" name="Text Box 38">
          <a:extLst>
            <a:ext uri="{FF2B5EF4-FFF2-40B4-BE49-F238E27FC236}">
              <a16:creationId xmlns:a16="http://schemas.microsoft.com/office/drawing/2014/main" id="{55FE2C36-3E36-4C50-AAE1-E44F032281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2" name="Text Box 39">
          <a:extLst>
            <a:ext uri="{FF2B5EF4-FFF2-40B4-BE49-F238E27FC236}">
              <a16:creationId xmlns:a16="http://schemas.microsoft.com/office/drawing/2014/main" id="{18990496-BFF9-4FF2-902B-5D95FF99C2D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3" name="Text Box 40">
          <a:extLst>
            <a:ext uri="{FF2B5EF4-FFF2-40B4-BE49-F238E27FC236}">
              <a16:creationId xmlns:a16="http://schemas.microsoft.com/office/drawing/2014/main" id="{C43C7994-D7FE-48A0-9CA6-65AC72A7CA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4" name="Text Box 41">
          <a:extLst>
            <a:ext uri="{FF2B5EF4-FFF2-40B4-BE49-F238E27FC236}">
              <a16:creationId xmlns:a16="http://schemas.microsoft.com/office/drawing/2014/main" id="{D243C048-F6CD-432E-9146-FA6C71E88D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5" name="Text Box 42">
          <a:extLst>
            <a:ext uri="{FF2B5EF4-FFF2-40B4-BE49-F238E27FC236}">
              <a16:creationId xmlns:a16="http://schemas.microsoft.com/office/drawing/2014/main" id="{97E11A37-A8D4-4AB9-8DC8-15ACAF41DED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6" name="Text Box 43">
          <a:extLst>
            <a:ext uri="{FF2B5EF4-FFF2-40B4-BE49-F238E27FC236}">
              <a16:creationId xmlns:a16="http://schemas.microsoft.com/office/drawing/2014/main" id="{08C31165-F631-4B60-8B2A-C4B372F2FB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7" name="Text Box 44">
          <a:extLst>
            <a:ext uri="{FF2B5EF4-FFF2-40B4-BE49-F238E27FC236}">
              <a16:creationId xmlns:a16="http://schemas.microsoft.com/office/drawing/2014/main" id="{ADB5EADD-23DC-4398-AD4F-99C5B79719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8" name="Text Box 45">
          <a:extLst>
            <a:ext uri="{FF2B5EF4-FFF2-40B4-BE49-F238E27FC236}">
              <a16:creationId xmlns:a16="http://schemas.microsoft.com/office/drawing/2014/main" id="{582381AD-CD78-4FE7-A949-90D136A023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59" name="Text Box 46">
          <a:extLst>
            <a:ext uri="{FF2B5EF4-FFF2-40B4-BE49-F238E27FC236}">
              <a16:creationId xmlns:a16="http://schemas.microsoft.com/office/drawing/2014/main" id="{3B608678-D2E9-4981-8746-ACE21397D7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0" name="Text Box 47">
          <a:extLst>
            <a:ext uri="{FF2B5EF4-FFF2-40B4-BE49-F238E27FC236}">
              <a16:creationId xmlns:a16="http://schemas.microsoft.com/office/drawing/2014/main" id="{AD5FB3D7-5FA8-4117-A6F1-5D7381B2D9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1" name="Text Box 49">
          <a:extLst>
            <a:ext uri="{FF2B5EF4-FFF2-40B4-BE49-F238E27FC236}">
              <a16:creationId xmlns:a16="http://schemas.microsoft.com/office/drawing/2014/main" id="{D4DA732B-F9F7-4DA5-A6DD-DEDFAC7AF4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2" name="Text Box 50">
          <a:extLst>
            <a:ext uri="{FF2B5EF4-FFF2-40B4-BE49-F238E27FC236}">
              <a16:creationId xmlns:a16="http://schemas.microsoft.com/office/drawing/2014/main" id="{10AB9001-01B5-47A7-B314-4FDBD10B15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3" name="Text Box 51">
          <a:extLst>
            <a:ext uri="{FF2B5EF4-FFF2-40B4-BE49-F238E27FC236}">
              <a16:creationId xmlns:a16="http://schemas.microsoft.com/office/drawing/2014/main" id="{10D6D5EA-BFD3-4423-A370-3CA14A69FE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4" name="Text Box 52">
          <a:extLst>
            <a:ext uri="{FF2B5EF4-FFF2-40B4-BE49-F238E27FC236}">
              <a16:creationId xmlns:a16="http://schemas.microsoft.com/office/drawing/2014/main" id="{7E8B09D1-B014-4BDD-9DC8-A9A8AD7B75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5" name="Text Box 53">
          <a:extLst>
            <a:ext uri="{FF2B5EF4-FFF2-40B4-BE49-F238E27FC236}">
              <a16:creationId xmlns:a16="http://schemas.microsoft.com/office/drawing/2014/main" id="{86EB60F2-28BF-4616-AD65-A7132BF1B7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6" name="Text Box 54">
          <a:extLst>
            <a:ext uri="{FF2B5EF4-FFF2-40B4-BE49-F238E27FC236}">
              <a16:creationId xmlns:a16="http://schemas.microsoft.com/office/drawing/2014/main" id="{DF91AB45-0F69-49A0-AD8E-8D4E5C817F9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7" name="Text Box 55">
          <a:extLst>
            <a:ext uri="{FF2B5EF4-FFF2-40B4-BE49-F238E27FC236}">
              <a16:creationId xmlns:a16="http://schemas.microsoft.com/office/drawing/2014/main" id="{4C30817C-A1B6-467A-8E66-3FA36A4B63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8" name="Text Box 56">
          <a:extLst>
            <a:ext uri="{FF2B5EF4-FFF2-40B4-BE49-F238E27FC236}">
              <a16:creationId xmlns:a16="http://schemas.microsoft.com/office/drawing/2014/main" id="{D39FF180-9267-4EC8-B075-A74D7039906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69" name="Text Box 57">
          <a:extLst>
            <a:ext uri="{FF2B5EF4-FFF2-40B4-BE49-F238E27FC236}">
              <a16:creationId xmlns:a16="http://schemas.microsoft.com/office/drawing/2014/main" id="{3DFA6E0E-E968-4F00-8933-E13678A87F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0" name="Text Box 58">
          <a:extLst>
            <a:ext uri="{FF2B5EF4-FFF2-40B4-BE49-F238E27FC236}">
              <a16:creationId xmlns:a16="http://schemas.microsoft.com/office/drawing/2014/main" id="{FCCAE434-6020-4914-985A-EC3FA4D4090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1" name="Text Box 59">
          <a:extLst>
            <a:ext uri="{FF2B5EF4-FFF2-40B4-BE49-F238E27FC236}">
              <a16:creationId xmlns:a16="http://schemas.microsoft.com/office/drawing/2014/main" id="{5555E397-3F24-42DF-8590-30F405A99D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2" name="Text Box 60">
          <a:extLst>
            <a:ext uri="{FF2B5EF4-FFF2-40B4-BE49-F238E27FC236}">
              <a16:creationId xmlns:a16="http://schemas.microsoft.com/office/drawing/2014/main" id="{572B455D-3883-42E0-9B71-505A374C00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3" name="Text Box 61">
          <a:extLst>
            <a:ext uri="{FF2B5EF4-FFF2-40B4-BE49-F238E27FC236}">
              <a16:creationId xmlns:a16="http://schemas.microsoft.com/office/drawing/2014/main" id="{75979218-470E-4986-86E6-3D0DF53AC8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4" name="Text Box 62">
          <a:extLst>
            <a:ext uri="{FF2B5EF4-FFF2-40B4-BE49-F238E27FC236}">
              <a16:creationId xmlns:a16="http://schemas.microsoft.com/office/drawing/2014/main" id="{456003F9-6CD2-43CD-BA1F-9A401BBABFB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5" name="Text Box 63">
          <a:extLst>
            <a:ext uri="{FF2B5EF4-FFF2-40B4-BE49-F238E27FC236}">
              <a16:creationId xmlns:a16="http://schemas.microsoft.com/office/drawing/2014/main" id="{EC7D355D-8C7C-4F46-8C8D-D06B9793F0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6" name="Text Box 64">
          <a:extLst>
            <a:ext uri="{FF2B5EF4-FFF2-40B4-BE49-F238E27FC236}">
              <a16:creationId xmlns:a16="http://schemas.microsoft.com/office/drawing/2014/main" id="{245DB5D7-1FA8-4C3E-90F0-E3D4F3DAAA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7" name="Text Box 65">
          <a:extLst>
            <a:ext uri="{FF2B5EF4-FFF2-40B4-BE49-F238E27FC236}">
              <a16:creationId xmlns:a16="http://schemas.microsoft.com/office/drawing/2014/main" id="{AE5A23E2-338F-4843-AECD-1818319AB6E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8" name="Text Box 66">
          <a:extLst>
            <a:ext uri="{FF2B5EF4-FFF2-40B4-BE49-F238E27FC236}">
              <a16:creationId xmlns:a16="http://schemas.microsoft.com/office/drawing/2014/main" id="{67586199-9A75-451B-99B6-A07C4563E5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79" name="Text Box 67">
          <a:extLst>
            <a:ext uri="{FF2B5EF4-FFF2-40B4-BE49-F238E27FC236}">
              <a16:creationId xmlns:a16="http://schemas.microsoft.com/office/drawing/2014/main" id="{8CA022FD-D196-414B-8FB4-A679963E37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0" name="Text Box 68">
          <a:extLst>
            <a:ext uri="{FF2B5EF4-FFF2-40B4-BE49-F238E27FC236}">
              <a16:creationId xmlns:a16="http://schemas.microsoft.com/office/drawing/2014/main" id="{438850D9-73B4-4D36-A679-FE5EEDDCD89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1" name="Text Box 69">
          <a:extLst>
            <a:ext uri="{FF2B5EF4-FFF2-40B4-BE49-F238E27FC236}">
              <a16:creationId xmlns:a16="http://schemas.microsoft.com/office/drawing/2014/main" id="{4A627751-EBD9-42CE-B83D-45DB240F04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2" name="Text Box 70">
          <a:extLst>
            <a:ext uri="{FF2B5EF4-FFF2-40B4-BE49-F238E27FC236}">
              <a16:creationId xmlns:a16="http://schemas.microsoft.com/office/drawing/2014/main" id="{6B8D893C-511A-4F68-96A2-4395E6E27A4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3" name="Text Box 71">
          <a:extLst>
            <a:ext uri="{FF2B5EF4-FFF2-40B4-BE49-F238E27FC236}">
              <a16:creationId xmlns:a16="http://schemas.microsoft.com/office/drawing/2014/main" id="{F613FBE0-6D10-4DF0-86DF-4EB12E3C89E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4" name="Text Box 72">
          <a:extLst>
            <a:ext uri="{FF2B5EF4-FFF2-40B4-BE49-F238E27FC236}">
              <a16:creationId xmlns:a16="http://schemas.microsoft.com/office/drawing/2014/main" id="{314391CC-B96C-4331-8A29-162962425B0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5" name="Text Box 73">
          <a:extLst>
            <a:ext uri="{FF2B5EF4-FFF2-40B4-BE49-F238E27FC236}">
              <a16:creationId xmlns:a16="http://schemas.microsoft.com/office/drawing/2014/main" id="{B876B6B8-2AAC-41FD-AF4D-34C2F0754CF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6" name="Text Box 74">
          <a:extLst>
            <a:ext uri="{FF2B5EF4-FFF2-40B4-BE49-F238E27FC236}">
              <a16:creationId xmlns:a16="http://schemas.microsoft.com/office/drawing/2014/main" id="{4B3B9CA0-C336-4F6A-86A0-6816AD1EFEF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7" name="Text Box 75">
          <a:extLst>
            <a:ext uri="{FF2B5EF4-FFF2-40B4-BE49-F238E27FC236}">
              <a16:creationId xmlns:a16="http://schemas.microsoft.com/office/drawing/2014/main" id="{3AE37A97-4A76-4D4D-AEAE-CFA5AF455C5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8" name="Text Box 76">
          <a:extLst>
            <a:ext uri="{FF2B5EF4-FFF2-40B4-BE49-F238E27FC236}">
              <a16:creationId xmlns:a16="http://schemas.microsoft.com/office/drawing/2014/main" id="{0DBD24CB-8DFD-4D17-B2F5-09F38893F6E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89" name="Text Box 77">
          <a:extLst>
            <a:ext uri="{FF2B5EF4-FFF2-40B4-BE49-F238E27FC236}">
              <a16:creationId xmlns:a16="http://schemas.microsoft.com/office/drawing/2014/main" id="{BE254EED-5B6F-4F8F-913B-C952C5B2473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0" name="Text Box 78">
          <a:extLst>
            <a:ext uri="{FF2B5EF4-FFF2-40B4-BE49-F238E27FC236}">
              <a16:creationId xmlns:a16="http://schemas.microsoft.com/office/drawing/2014/main" id="{36128797-A8CB-4A86-BCCB-00FCEBE2DA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1" name="Text Box 79">
          <a:extLst>
            <a:ext uri="{FF2B5EF4-FFF2-40B4-BE49-F238E27FC236}">
              <a16:creationId xmlns:a16="http://schemas.microsoft.com/office/drawing/2014/main" id="{99C7CB25-7226-49A7-B3F4-66957728C2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2" name="Text Box 80">
          <a:extLst>
            <a:ext uri="{FF2B5EF4-FFF2-40B4-BE49-F238E27FC236}">
              <a16:creationId xmlns:a16="http://schemas.microsoft.com/office/drawing/2014/main" id="{0E0E70D9-A67E-4A81-8BFB-A090D45DE3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3" name="Text Box 81">
          <a:extLst>
            <a:ext uri="{FF2B5EF4-FFF2-40B4-BE49-F238E27FC236}">
              <a16:creationId xmlns:a16="http://schemas.microsoft.com/office/drawing/2014/main" id="{96B8BC3B-3121-453F-B47B-AA00B722F97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4" name="Text Box 82">
          <a:extLst>
            <a:ext uri="{FF2B5EF4-FFF2-40B4-BE49-F238E27FC236}">
              <a16:creationId xmlns:a16="http://schemas.microsoft.com/office/drawing/2014/main" id="{C8335B21-9D83-4975-89AD-F879325FC9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5" name="Text Box 83">
          <a:extLst>
            <a:ext uri="{FF2B5EF4-FFF2-40B4-BE49-F238E27FC236}">
              <a16:creationId xmlns:a16="http://schemas.microsoft.com/office/drawing/2014/main" id="{5B2B1F85-1CD6-4552-B41A-F9663C90561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6" name="Text Box 84">
          <a:extLst>
            <a:ext uri="{FF2B5EF4-FFF2-40B4-BE49-F238E27FC236}">
              <a16:creationId xmlns:a16="http://schemas.microsoft.com/office/drawing/2014/main" id="{56D56B00-911C-4374-8347-7BFE7694D3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7" name="Text Box 85">
          <a:extLst>
            <a:ext uri="{FF2B5EF4-FFF2-40B4-BE49-F238E27FC236}">
              <a16:creationId xmlns:a16="http://schemas.microsoft.com/office/drawing/2014/main" id="{C3A9151F-A3FB-47AC-9229-10594C76C36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8" name="Text Box 86">
          <a:extLst>
            <a:ext uri="{FF2B5EF4-FFF2-40B4-BE49-F238E27FC236}">
              <a16:creationId xmlns:a16="http://schemas.microsoft.com/office/drawing/2014/main" id="{0C269AF8-2361-4A2A-B92A-FCEE01DE63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5999" name="Text Box 87">
          <a:extLst>
            <a:ext uri="{FF2B5EF4-FFF2-40B4-BE49-F238E27FC236}">
              <a16:creationId xmlns:a16="http://schemas.microsoft.com/office/drawing/2014/main" id="{6B8A8B3D-013A-43EC-82E4-A298C8427EB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0" name="Text Box 88">
          <a:extLst>
            <a:ext uri="{FF2B5EF4-FFF2-40B4-BE49-F238E27FC236}">
              <a16:creationId xmlns:a16="http://schemas.microsoft.com/office/drawing/2014/main" id="{589A6515-6BA8-467F-85C4-0D16DC0887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1" name="Text Box 89">
          <a:extLst>
            <a:ext uri="{FF2B5EF4-FFF2-40B4-BE49-F238E27FC236}">
              <a16:creationId xmlns:a16="http://schemas.microsoft.com/office/drawing/2014/main" id="{0B673943-C42D-4BE0-92AA-BB3E6C1B87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2" name="Text Box 90">
          <a:extLst>
            <a:ext uri="{FF2B5EF4-FFF2-40B4-BE49-F238E27FC236}">
              <a16:creationId xmlns:a16="http://schemas.microsoft.com/office/drawing/2014/main" id="{833C933A-E166-4603-8CFB-84DF023E8E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3" name="Text Box 91">
          <a:extLst>
            <a:ext uri="{FF2B5EF4-FFF2-40B4-BE49-F238E27FC236}">
              <a16:creationId xmlns:a16="http://schemas.microsoft.com/office/drawing/2014/main" id="{DAF99449-9EE3-4088-BAEA-CA4CEDCEC1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4" name="Text Box 92">
          <a:extLst>
            <a:ext uri="{FF2B5EF4-FFF2-40B4-BE49-F238E27FC236}">
              <a16:creationId xmlns:a16="http://schemas.microsoft.com/office/drawing/2014/main" id="{B8114B01-0C54-4105-BF60-D36AE70DC38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5" name="Text Box 26">
          <a:extLst>
            <a:ext uri="{FF2B5EF4-FFF2-40B4-BE49-F238E27FC236}">
              <a16:creationId xmlns:a16="http://schemas.microsoft.com/office/drawing/2014/main" id="{176E23AA-230E-4047-9A4F-15AB0F7BCA6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6" name="Text Box 27">
          <a:extLst>
            <a:ext uri="{FF2B5EF4-FFF2-40B4-BE49-F238E27FC236}">
              <a16:creationId xmlns:a16="http://schemas.microsoft.com/office/drawing/2014/main" id="{2ECF8BE3-3CA3-4C61-B73E-32055D36331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7" name="Text Box 28">
          <a:extLst>
            <a:ext uri="{FF2B5EF4-FFF2-40B4-BE49-F238E27FC236}">
              <a16:creationId xmlns:a16="http://schemas.microsoft.com/office/drawing/2014/main" id="{520D7A2C-F103-4184-8878-8AA08D1A7BC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8" name="Text Box 29">
          <a:extLst>
            <a:ext uri="{FF2B5EF4-FFF2-40B4-BE49-F238E27FC236}">
              <a16:creationId xmlns:a16="http://schemas.microsoft.com/office/drawing/2014/main" id="{0A77AD21-6C97-40BB-883F-FD7A9665DF1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09" name="Text Box 30">
          <a:extLst>
            <a:ext uri="{FF2B5EF4-FFF2-40B4-BE49-F238E27FC236}">
              <a16:creationId xmlns:a16="http://schemas.microsoft.com/office/drawing/2014/main" id="{C31C249F-6B52-46D1-80FD-668F9BA1436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0" name="Text Box 31">
          <a:extLst>
            <a:ext uri="{FF2B5EF4-FFF2-40B4-BE49-F238E27FC236}">
              <a16:creationId xmlns:a16="http://schemas.microsoft.com/office/drawing/2014/main" id="{7E951203-4F52-445F-8260-4AB143FF038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1" name="Text Box 32">
          <a:extLst>
            <a:ext uri="{FF2B5EF4-FFF2-40B4-BE49-F238E27FC236}">
              <a16:creationId xmlns:a16="http://schemas.microsoft.com/office/drawing/2014/main" id="{CDA32905-33C3-4FFB-A3C6-8BDE7CB77C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2" name="Text Box 33">
          <a:extLst>
            <a:ext uri="{FF2B5EF4-FFF2-40B4-BE49-F238E27FC236}">
              <a16:creationId xmlns:a16="http://schemas.microsoft.com/office/drawing/2014/main" id="{FDF776AA-6912-40F6-A694-4B79BC88E2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3" name="Text Box 34">
          <a:extLst>
            <a:ext uri="{FF2B5EF4-FFF2-40B4-BE49-F238E27FC236}">
              <a16:creationId xmlns:a16="http://schemas.microsoft.com/office/drawing/2014/main" id="{2F13C452-B1CF-4358-85E4-AB7C2CBB1F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4" name="Text Box 35">
          <a:extLst>
            <a:ext uri="{FF2B5EF4-FFF2-40B4-BE49-F238E27FC236}">
              <a16:creationId xmlns:a16="http://schemas.microsoft.com/office/drawing/2014/main" id="{ECFD3E20-66F1-4629-B989-336DAE1658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5" name="Text Box 36">
          <a:extLst>
            <a:ext uri="{FF2B5EF4-FFF2-40B4-BE49-F238E27FC236}">
              <a16:creationId xmlns:a16="http://schemas.microsoft.com/office/drawing/2014/main" id="{D85D0518-6391-4DE1-8C05-05F45B2B04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6" name="Text Box 37">
          <a:extLst>
            <a:ext uri="{FF2B5EF4-FFF2-40B4-BE49-F238E27FC236}">
              <a16:creationId xmlns:a16="http://schemas.microsoft.com/office/drawing/2014/main" id="{06F3B9ED-9BA3-4508-A60A-19602A4C6E9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7" name="Text Box 38">
          <a:extLst>
            <a:ext uri="{FF2B5EF4-FFF2-40B4-BE49-F238E27FC236}">
              <a16:creationId xmlns:a16="http://schemas.microsoft.com/office/drawing/2014/main" id="{4149A2AD-2827-40DA-8177-3D9D436154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8" name="Text Box 39">
          <a:extLst>
            <a:ext uri="{FF2B5EF4-FFF2-40B4-BE49-F238E27FC236}">
              <a16:creationId xmlns:a16="http://schemas.microsoft.com/office/drawing/2014/main" id="{59E885FE-3B01-4307-9A37-F49EFBA9B8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19" name="Text Box 40">
          <a:extLst>
            <a:ext uri="{FF2B5EF4-FFF2-40B4-BE49-F238E27FC236}">
              <a16:creationId xmlns:a16="http://schemas.microsoft.com/office/drawing/2014/main" id="{0370BD5A-5114-4709-9A21-8CE164930A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0" name="Text Box 41">
          <a:extLst>
            <a:ext uri="{FF2B5EF4-FFF2-40B4-BE49-F238E27FC236}">
              <a16:creationId xmlns:a16="http://schemas.microsoft.com/office/drawing/2014/main" id="{EE1B328B-5FBA-4404-9A3A-6B3ED9FB47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1" name="Text Box 42">
          <a:extLst>
            <a:ext uri="{FF2B5EF4-FFF2-40B4-BE49-F238E27FC236}">
              <a16:creationId xmlns:a16="http://schemas.microsoft.com/office/drawing/2014/main" id="{280369BD-C86D-4BF7-B323-AA3D77611E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2" name="Text Box 43">
          <a:extLst>
            <a:ext uri="{FF2B5EF4-FFF2-40B4-BE49-F238E27FC236}">
              <a16:creationId xmlns:a16="http://schemas.microsoft.com/office/drawing/2014/main" id="{123BF071-928F-42DF-9357-EFD1452D2F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3" name="Text Box 44">
          <a:extLst>
            <a:ext uri="{FF2B5EF4-FFF2-40B4-BE49-F238E27FC236}">
              <a16:creationId xmlns:a16="http://schemas.microsoft.com/office/drawing/2014/main" id="{27241A64-F595-4EF6-A374-5C544450DA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4" name="Text Box 45">
          <a:extLst>
            <a:ext uri="{FF2B5EF4-FFF2-40B4-BE49-F238E27FC236}">
              <a16:creationId xmlns:a16="http://schemas.microsoft.com/office/drawing/2014/main" id="{AB4F23C9-0696-4CB4-8A76-6464964123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5" name="Text Box 46">
          <a:extLst>
            <a:ext uri="{FF2B5EF4-FFF2-40B4-BE49-F238E27FC236}">
              <a16:creationId xmlns:a16="http://schemas.microsoft.com/office/drawing/2014/main" id="{BC7EB099-EC72-49E4-B3CC-2F858C8ED75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6" name="Text Box 47">
          <a:extLst>
            <a:ext uri="{FF2B5EF4-FFF2-40B4-BE49-F238E27FC236}">
              <a16:creationId xmlns:a16="http://schemas.microsoft.com/office/drawing/2014/main" id="{F03669C3-6A86-408E-8744-5D85588C24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7" name="Text Box 49">
          <a:extLst>
            <a:ext uri="{FF2B5EF4-FFF2-40B4-BE49-F238E27FC236}">
              <a16:creationId xmlns:a16="http://schemas.microsoft.com/office/drawing/2014/main" id="{20DCBCC5-C3E5-43C8-BBF9-ED6D7E84BE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8" name="Text Box 50">
          <a:extLst>
            <a:ext uri="{FF2B5EF4-FFF2-40B4-BE49-F238E27FC236}">
              <a16:creationId xmlns:a16="http://schemas.microsoft.com/office/drawing/2014/main" id="{5D7D0A13-637F-43FB-8EBD-75D3DDF99F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29" name="Text Box 51">
          <a:extLst>
            <a:ext uri="{FF2B5EF4-FFF2-40B4-BE49-F238E27FC236}">
              <a16:creationId xmlns:a16="http://schemas.microsoft.com/office/drawing/2014/main" id="{B44EC9A8-0753-4CD7-8D5E-065E1F068A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0" name="Text Box 52">
          <a:extLst>
            <a:ext uri="{FF2B5EF4-FFF2-40B4-BE49-F238E27FC236}">
              <a16:creationId xmlns:a16="http://schemas.microsoft.com/office/drawing/2014/main" id="{7D761812-F4C6-49CF-B395-217F1E98817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1" name="Text Box 53">
          <a:extLst>
            <a:ext uri="{FF2B5EF4-FFF2-40B4-BE49-F238E27FC236}">
              <a16:creationId xmlns:a16="http://schemas.microsoft.com/office/drawing/2014/main" id="{5DF045B3-31D4-47EE-BD08-6375B6E134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2" name="Text Box 54">
          <a:extLst>
            <a:ext uri="{FF2B5EF4-FFF2-40B4-BE49-F238E27FC236}">
              <a16:creationId xmlns:a16="http://schemas.microsoft.com/office/drawing/2014/main" id="{D435A61A-9895-4468-A238-8D6B9C230B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3" name="Text Box 55">
          <a:extLst>
            <a:ext uri="{FF2B5EF4-FFF2-40B4-BE49-F238E27FC236}">
              <a16:creationId xmlns:a16="http://schemas.microsoft.com/office/drawing/2014/main" id="{4FA1F8BA-C0C8-4827-951A-E477D3A7184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4" name="Text Box 56">
          <a:extLst>
            <a:ext uri="{FF2B5EF4-FFF2-40B4-BE49-F238E27FC236}">
              <a16:creationId xmlns:a16="http://schemas.microsoft.com/office/drawing/2014/main" id="{31FCF2FA-E5AA-491D-BAFA-79CF54E2E8A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5" name="Text Box 57">
          <a:extLst>
            <a:ext uri="{FF2B5EF4-FFF2-40B4-BE49-F238E27FC236}">
              <a16:creationId xmlns:a16="http://schemas.microsoft.com/office/drawing/2014/main" id="{209F1217-70BD-4230-AF6C-F44FEFC5C11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6" name="Text Box 58">
          <a:extLst>
            <a:ext uri="{FF2B5EF4-FFF2-40B4-BE49-F238E27FC236}">
              <a16:creationId xmlns:a16="http://schemas.microsoft.com/office/drawing/2014/main" id="{92F044CA-4310-49C8-8ADB-63B3EA4DB00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7" name="Text Box 59">
          <a:extLst>
            <a:ext uri="{FF2B5EF4-FFF2-40B4-BE49-F238E27FC236}">
              <a16:creationId xmlns:a16="http://schemas.microsoft.com/office/drawing/2014/main" id="{4B85D581-CE94-4CAC-9AF0-663474A37F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8" name="Text Box 60">
          <a:extLst>
            <a:ext uri="{FF2B5EF4-FFF2-40B4-BE49-F238E27FC236}">
              <a16:creationId xmlns:a16="http://schemas.microsoft.com/office/drawing/2014/main" id="{A30ECBE7-F68C-4EAC-9DB1-D4903D25F6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39" name="Text Box 61">
          <a:extLst>
            <a:ext uri="{FF2B5EF4-FFF2-40B4-BE49-F238E27FC236}">
              <a16:creationId xmlns:a16="http://schemas.microsoft.com/office/drawing/2014/main" id="{C192A813-98D6-4ADD-8106-5540F76D53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0" name="Text Box 62">
          <a:extLst>
            <a:ext uri="{FF2B5EF4-FFF2-40B4-BE49-F238E27FC236}">
              <a16:creationId xmlns:a16="http://schemas.microsoft.com/office/drawing/2014/main" id="{46496CD5-2500-4482-9CD0-00F4EC6B33C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1" name="Text Box 63">
          <a:extLst>
            <a:ext uri="{FF2B5EF4-FFF2-40B4-BE49-F238E27FC236}">
              <a16:creationId xmlns:a16="http://schemas.microsoft.com/office/drawing/2014/main" id="{05C6F6AA-2000-479F-B1A8-E1ECA404EE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2" name="Text Box 64">
          <a:extLst>
            <a:ext uri="{FF2B5EF4-FFF2-40B4-BE49-F238E27FC236}">
              <a16:creationId xmlns:a16="http://schemas.microsoft.com/office/drawing/2014/main" id="{5626D3C4-B166-4D3B-BCEA-F59B08FAE44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3" name="Text Box 65">
          <a:extLst>
            <a:ext uri="{FF2B5EF4-FFF2-40B4-BE49-F238E27FC236}">
              <a16:creationId xmlns:a16="http://schemas.microsoft.com/office/drawing/2014/main" id="{8552242F-A181-46CA-8031-81930ABB4A5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4" name="Text Box 66">
          <a:extLst>
            <a:ext uri="{FF2B5EF4-FFF2-40B4-BE49-F238E27FC236}">
              <a16:creationId xmlns:a16="http://schemas.microsoft.com/office/drawing/2014/main" id="{BFE18811-F2B5-47F8-9CFE-B0CB54E7A6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5" name="Text Box 67">
          <a:extLst>
            <a:ext uri="{FF2B5EF4-FFF2-40B4-BE49-F238E27FC236}">
              <a16:creationId xmlns:a16="http://schemas.microsoft.com/office/drawing/2014/main" id="{0543C50E-988C-4E04-850C-C3B299223FB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6" name="Text Box 68">
          <a:extLst>
            <a:ext uri="{FF2B5EF4-FFF2-40B4-BE49-F238E27FC236}">
              <a16:creationId xmlns:a16="http://schemas.microsoft.com/office/drawing/2014/main" id="{36147BAC-DDBC-4AB9-AFC0-3D67A9F7D8D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7" name="Text Box 69">
          <a:extLst>
            <a:ext uri="{FF2B5EF4-FFF2-40B4-BE49-F238E27FC236}">
              <a16:creationId xmlns:a16="http://schemas.microsoft.com/office/drawing/2014/main" id="{97D6F99C-9A79-4190-8565-7D72726F9C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8" name="Text Box 70">
          <a:extLst>
            <a:ext uri="{FF2B5EF4-FFF2-40B4-BE49-F238E27FC236}">
              <a16:creationId xmlns:a16="http://schemas.microsoft.com/office/drawing/2014/main" id="{ABB1F17A-83E7-4B3F-A285-47730126B94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49" name="Text Box 71">
          <a:extLst>
            <a:ext uri="{FF2B5EF4-FFF2-40B4-BE49-F238E27FC236}">
              <a16:creationId xmlns:a16="http://schemas.microsoft.com/office/drawing/2014/main" id="{805792B0-2E9E-4219-BCDA-22F79C0B8E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0" name="Text Box 72">
          <a:extLst>
            <a:ext uri="{FF2B5EF4-FFF2-40B4-BE49-F238E27FC236}">
              <a16:creationId xmlns:a16="http://schemas.microsoft.com/office/drawing/2014/main" id="{15460A0C-69A7-4B90-B310-9F212B6C6D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1" name="Text Box 73">
          <a:extLst>
            <a:ext uri="{FF2B5EF4-FFF2-40B4-BE49-F238E27FC236}">
              <a16:creationId xmlns:a16="http://schemas.microsoft.com/office/drawing/2014/main" id="{B67E2BF8-5AEA-4CA4-8A69-0B3A3B8DC0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2" name="Text Box 74">
          <a:extLst>
            <a:ext uri="{FF2B5EF4-FFF2-40B4-BE49-F238E27FC236}">
              <a16:creationId xmlns:a16="http://schemas.microsoft.com/office/drawing/2014/main" id="{8F24644F-24CC-42C5-8BE2-CE672035D5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3" name="Text Box 75">
          <a:extLst>
            <a:ext uri="{FF2B5EF4-FFF2-40B4-BE49-F238E27FC236}">
              <a16:creationId xmlns:a16="http://schemas.microsoft.com/office/drawing/2014/main" id="{CB38C63D-3B42-4DAB-AAE1-F949B58080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4" name="Text Box 76">
          <a:extLst>
            <a:ext uri="{FF2B5EF4-FFF2-40B4-BE49-F238E27FC236}">
              <a16:creationId xmlns:a16="http://schemas.microsoft.com/office/drawing/2014/main" id="{08324684-68AB-4273-9A7A-82523B4E37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5" name="Text Box 77">
          <a:extLst>
            <a:ext uri="{FF2B5EF4-FFF2-40B4-BE49-F238E27FC236}">
              <a16:creationId xmlns:a16="http://schemas.microsoft.com/office/drawing/2014/main" id="{BB68AAF6-467A-40B6-9311-2D15E3D1842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6" name="Text Box 78">
          <a:extLst>
            <a:ext uri="{FF2B5EF4-FFF2-40B4-BE49-F238E27FC236}">
              <a16:creationId xmlns:a16="http://schemas.microsoft.com/office/drawing/2014/main" id="{3AFA73E2-C4EF-4157-AA59-C90E6950882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7" name="Text Box 79">
          <a:extLst>
            <a:ext uri="{FF2B5EF4-FFF2-40B4-BE49-F238E27FC236}">
              <a16:creationId xmlns:a16="http://schemas.microsoft.com/office/drawing/2014/main" id="{6A34639C-9173-46E4-A2F4-581D954D5B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8" name="Text Box 80">
          <a:extLst>
            <a:ext uri="{FF2B5EF4-FFF2-40B4-BE49-F238E27FC236}">
              <a16:creationId xmlns:a16="http://schemas.microsoft.com/office/drawing/2014/main" id="{192B7826-F975-4CDF-8693-D5B7CBB5DEB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59" name="Text Box 81">
          <a:extLst>
            <a:ext uri="{FF2B5EF4-FFF2-40B4-BE49-F238E27FC236}">
              <a16:creationId xmlns:a16="http://schemas.microsoft.com/office/drawing/2014/main" id="{7AC43CEA-4117-4394-9367-6BAA99E23A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0" name="Text Box 82">
          <a:extLst>
            <a:ext uri="{FF2B5EF4-FFF2-40B4-BE49-F238E27FC236}">
              <a16:creationId xmlns:a16="http://schemas.microsoft.com/office/drawing/2014/main" id="{1AB462D4-CD83-49A2-A053-E07EF377DD4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1" name="Text Box 83">
          <a:extLst>
            <a:ext uri="{FF2B5EF4-FFF2-40B4-BE49-F238E27FC236}">
              <a16:creationId xmlns:a16="http://schemas.microsoft.com/office/drawing/2014/main" id="{7ADDFB96-395A-4296-A319-5373D09C9B7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2" name="Text Box 84">
          <a:extLst>
            <a:ext uri="{FF2B5EF4-FFF2-40B4-BE49-F238E27FC236}">
              <a16:creationId xmlns:a16="http://schemas.microsoft.com/office/drawing/2014/main" id="{61EC5E87-0AE1-49F5-B27C-AE61E74665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3" name="Text Box 85">
          <a:extLst>
            <a:ext uri="{FF2B5EF4-FFF2-40B4-BE49-F238E27FC236}">
              <a16:creationId xmlns:a16="http://schemas.microsoft.com/office/drawing/2014/main" id="{E62FD48C-87AB-44DA-9EEF-355A5E116F6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4" name="Text Box 86">
          <a:extLst>
            <a:ext uri="{FF2B5EF4-FFF2-40B4-BE49-F238E27FC236}">
              <a16:creationId xmlns:a16="http://schemas.microsoft.com/office/drawing/2014/main" id="{A0D48FAF-45E0-43AB-8E86-ECE999199C8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5" name="Text Box 87">
          <a:extLst>
            <a:ext uri="{FF2B5EF4-FFF2-40B4-BE49-F238E27FC236}">
              <a16:creationId xmlns:a16="http://schemas.microsoft.com/office/drawing/2014/main" id="{DC8CADEE-9E99-4E57-A005-09ECE9C8B75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6" name="Text Box 88">
          <a:extLst>
            <a:ext uri="{FF2B5EF4-FFF2-40B4-BE49-F238E27FC236}">
              <a16:creationId xmlns:a16="http://schemas.microsoft.com/office/drawing/2014/main" id="{0B36A41A-1B32-4F8B-806A-A954AD23FC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7" name="Text Box 89">
          <a:extLst>
            <a:ext uri="{FF2B5EF4-FFF2-40B4-BE49-F238E27FC236}">
              <a16:creationId xmlns:a16="http://schemas.microsoft.com/office/drawing/2014/main" id="{871708D1-0CEE-4EA9-8A2F-B70BA749A0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8" name="Text Box 90">
          <a:extLst>
            <a:ext uri="{FF2B5EF4-FFF2-40B4-BE49-F238E27FC236}">
              <a16:creationId xmlns:a16="http://schemas.microsoft.com/office/drawing/2014/main" id="{5674B7FF-12A2-4E82-8934-706BB918BD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69" name="Text Box 91">
          <a:extLst>
            <a:ext uri="{FF2B5EF4-FFF2-40B4-BE49-F238E27FC236}">
              <a16:creationId xmlns:a16="http://schemas.microsoft.com/office/drawing/2014/main" id="{05924BE2-46B7-423A-815E-D6765604F02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0" name="Text Box 92">
          <a:extLst>
            <a:ext uri="{FF2B5EF4-FFF2-40B4-BE49-F238E27FC236}">
              <a16:creationId xmlns:a16="http://schemas.microsoft.com/office/drawing/2014/main" id="{4A2D1F3E-2FC1-48A6-BECE-331BA1F87C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1" name="Text Box 26">
          <a:extLst>
            <a:ext uri="{FF2B5EF4-FFF2-40B4-BE49-F238E27FC236}">
              <a16:creationId xmlns:a16="http://schemas.microsoft.com/office/drawing/2014/main" id="{CB380614-5C83-4A91-ABD4-10634287A9B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2" name="Text Box 27">
          <a:extLst>
            <a:ext uri="{FF2B5EF4-FFF2-40B4-BE49-F238E27FC236}">
              <a16:creationId xmlns:a16="http://schemas.microsoft.com/office/drawing/2014/main" id="{7D9184EF-D530-4E7E-8F73-7EAC24C73DF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3" name="Text Box 28">
          <a:extLst>
            <a:ext uri="{FF2B5EF4-FFF2-40B4-BE49-F238E27FC236}">
              <a16:creationId xmlns:a16="http://schemas.microsoft.com/office/drawing/2014/main" id="{59681457-9B07-4DC2-8BF3-6E5F8256717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4" name="Text Box 29">
          <a:extLst>
            <a:ext uri="{FF2B5EF4-FFF2-40B4-BE49-F238E27FC236}">
              <a16:creationId xmlns:a16="http://schemas.microsoft.com/office/drawing/2014/main" id="{31DB6A8B-3232-42D6-8C35-3AF1CACEAC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5" name="Text Box 30">
          <a:extLst>
            <a:ext uri="{FF2B5EF4-FFF2-40B4-BE49-F238E27FC236}">
              <a16:creationId xmlns:a16="http://schemas.microsoft.com/office/drawing/2014/main" id="{8B5F8003-4DE8-4480-AE42-9BBCBDA96A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6" name="Text Box 31">
          <a:extLst>
            <a:ext uri="{FF2B5EF4-FFF2-40B4-BE49-F238E27FC236}">
              <a16:creationId xmlns:a16="http://schemas.microsoft.com/office/drawing/2014/main" id="{15CC209E-3272-4872-A3F4-05E7850DAA1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7" name="Text Box 32">
          <a:extLst>
            <a:ext uri="{FF2B5EF4-FFF2-40B4-BE49-F238E27FC236}">
              <a16:creationId xmlns:a16="http://schemas.microsoft.com/office/drawing/2014/main" id="{0C61F53D-EEE2-4943-8359-A4CD81276B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8" name="Text Box 33">
          <a:extLst>
            <a:ext uri="{FF2B5EF4-FFF2-40B4-BE49-F238E27FC236}">
              <a16:creationId xmlns:a16="http://schemas.microsoft.com/office/drawing/2014/main" id="{A551BE86-B155-4ADC-95F9-41E1B108C8C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79" name="Text Box 34">
          <a:extLst>
            <a:ext uri="{FF2B5EF4-FFF2-40B4-BE49-F238E27FC236}">
              <a16:creationId xmlns:a16="http://schemas.microsoft.com/office/drawing/2014/main" id="{4116516C-9D7B-453C-A06F-F82B56B24E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0" name="Text Box 35">
          <a:extLst>
            <a:ext uri="{FF2B5EF4-FFF2-40B4-BE49-F238E27FC236}">
              <a16:creationId xmlns:a16="http://schemas.microsoft.com/office/drawing/2014/main" id="{D9078455-9360-47B2-AD86-6103A92548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1" name="Text Box 36">
          <a:extLst>
            <a:ext uri="{FF2B5EF4-FFF2-40B4-BE49-F238E27FC236}">
              <a16:creationId xmlns:a16="http://schemas.microsoft.com/office/drawing/2014/main" id="{12042EC7-3572-417B-8BEB-3A341CFD708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2" name="Text Box 37">
          <a:extLst>
            <a:ext uri="{FF2B5EF4-FFF2-40B4-BE49-F238E27FC236}">
              <a16:creationId xmlns:a16="http://schemas.microsoft.com/office/drawing/2014/main" id="{6E9E071F-2806-4C52-A09B-59E8E95EBA2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3" name="Text Box 38">
          <a:extLst>
            <a:ext uri="{FF2B5EF4-FFF2-40B4-BE49-F238E27FC236}">
              <a16:creationId xmlns:a16="http://schemas.microsoft.com/office/drawing/2014/main" id="{0586D5B5-AC54-495E-B26B-F6716FF131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4" name="Text Box 39">
          <a:extLst>
            <a:ext uri="{FF2B5EF4-FFF2-40B4-BE49-F238E27FC236}">
              <a16:creationId xmlns:a16="http://schemas.microsoft.com/office/drawing/2014/main" id="{DB955B59-0C33-4A0A-9235-7806CBFDFF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5" name="Text Box 40">
          <a:extLst>
            <a:ext uri="{FF2B5EF4-FFF2-40B4-BE49-F238E27FC236}">
              <a16:creationId xmlns:a16="http://schemas.microsoft.com/office/drawing/2014/main" id="{BA62F85B-5DA7-407F-B101-4610D832BC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6" name="Text Box 41">
          <a:extLst>
            <a:ext uri="{FF2B5EF4-FFF2-40B4-BE49-F238E27FC236}">
              <a16:creationId xmlns:a16="http://schemas.microsoft.com/office/drawing/2014/main" id="{81A622D1-BC6C-4FC7-99F1-03AB60F73C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7" name="Text Box 42">
          <a:extLst>
            <a:ext uri="{FF2B5EF4-FFF2-40B4-BE49-F238E27FC236}">
              <a16:creationId xmlns:a16="http://schemas.microsoft.com/office/drawing/2014/main" id="{E10C9F57-C6B7-4CD5-968D-E71D933861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8" name="Text Box 43">
          <a:extLst>
            <a:ext uri="{FF2B5EF4-FFF2-40B4-BE49-F238E27FC236}">
              <a16:creationId xmlns:a16="http://schemas.microsoft.com/office/drawing/2014/main" id="{A93D1123-799A-449D-AE3F-723FA4B614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89" name="Text Box 44">
          <a:extLst>
            <a:ext uri="{FF2B5EF4-FFF2-40B4-BE49-F238E27FC236}">
              <a16:creationId xmlns:a16="http://schemas.microsoft.com/office/drawing/2014/main" id="{DC4BEF90-6F7A-4BC3-A51E-ADC007CA83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0" name="Text Box 45">
          <a:extLst>
            <a:ext uri="{FF2B5EF4-FFF2-40B4-BE49-F238E27FC236}">
              <a16:creationId xmlns:a16="http://schemas.microsoft.com/office/drawing/2014/main" id="{94F28615-C88B-4415-96E8-15F2C14896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1" name="Text Box 46">
          <a:extLst>
            <a:ext uri="{FF2B5EF4-FFF2-40B4-BE49-F238E27FC236}">
              <a16:creationId xmlns:a16="http://schemas.microsoft.com/office/drawing/2014/main" id="{CFB09DF8-2F2E-4967-8863-11E14B7B9F3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2" name="Text Box 47">
          <a:extLst>
            <a:ext uri="{FF2B5EF4-FFF2-40B4-BE49-F238E27FC236}">
              <a16:creationId xmlns:a16="http://schemas.microsoft.com/office/drawing/2014/main" id="{8B136592-B4E1-43B6-AF2A-AF6A9A58D6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3" name="Text Box 49">
          <a:extLst>
            <a:ext uri="{FF2B5EF4-FFF2-40B4-BE49-F238E27FC236}">
              <a16:creationId xmlns:a16="http://schemas.microsoft.com/office/drawing/2014/main" id="{C0251178-F237-4010-B030-62D89762F82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4" name="Text Box 50">
          <a:extLst>
            <a:ext uri="{FF2B5EF4-FFF2-40B4-BE49-F238E27FC236}">
              <a16:creationId xmlns:a16="http://schemas.microsoft.com/office/drawing/2014/main" id="{200751D3-EE15-407F-A81D-E3ED0F55EDF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5" name="Text Box 51">
          <a:extLst>
            <a:ext uri="{FF2B5EF4-FFF2-40B4-BE49-F238E27FC236}">
              <a16:creationId xmlns:a16="http://schemas.microsoft.com/office/drawing/2014/main" id="{B583120C-C69F-4CA5-BE91-7999E854CB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6" name="Text Box 52">
          <a:extLst>
            <a:ext uri="{FF2B5EF4-FFF2-40B4-BE49-F238E27FC236}">
              <a16:creationId xmlns:a16="http://schemas.microsoft.com/office/drawing/2014/main" id="{EB147049-4462-4FFC-9E73-B36D9ED5F3A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7" name="Text Box 53">
          <a:extLst>
            <a:ext uri="{FF2B5EF4-FFF2-40B4-BE49-F238E27FC236}">
              <a16:creationId xmlns:a16="http://schemas.microsoft.com/office/drawing/2014/main" id="{3D9BD16C-54B3-4A6F-BDF5-59B4ED01FB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8" name="Text Box 54">
          <a:extLst>
            <a:ext uri="{FF2B5EF4-FFF2-40B4-BE49-F238E27FC236}">
              <a16:creationId xmlns:a16="http://schemas.microsoft.com/office/drawing/2014/main" id="{222ADC6E-D2DD-4C76-ABE0-8221BFE6E0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099" name="Text Box 55">
          <a:extLst>
            <a:ext uri="{FF2B5EF4-FFF2-40B4-BE49-F238E27FC236}">
              <a16:creationId xmlns:a16="http://schemas.microsoft.com/office/drawing/2014/main" id="{8EE9328A-AB00-4343-ABCB-0D4630B2A7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0" name="Text Box 56">
          <a:extLst>
            <a:ext uri="{FF2B5EF4-FFF2-40B4-BE49-F238E27FC236}">
              <a16:creationId xmlns:a16="http://schemas.microsoft.com/office/drawing/2014/main" id="{8CC58375-B0DA-4B56-8C4B-590DA281E14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1" name="Text Box 57">
          <a:extLst>
            <a:ext uri="{FF2B5EF4-FFF2-40B4-BE49-F238E27FC236}">
              <a16:creationId xmlns:a16="http://schemas.microsoft.com/office/drawing/2014/main" id="{12B273BD-48DD-41FB-BBD1-7D7D5D0CEB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2" name="Text Box 58">
          <a:extLst>
            <a:ext uri="{FF2B5EF4-FFF2-40B4-BE49-F238E27FC236}">
              <a16:creationId xmlns:a16="http://schemas.microsoft.com/office/drawing/2014/main" id="{B9B8D756-6E64-4F0C-A73F-38D838F4BD6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3" name="Text Box 59">
          <a:extLst>
            <a:ext uri="{FF2B5EF4-FFF2-40B4-BE49-F238E27FC236}">
              <a16:creationId xmlns:a16="http://schemas.microsoft.com/office/drawing/2014/main" id="{22793C2C-6D69-4DD7-B560-4213F955DD7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4" name="Text Box 60">
          <a:extLst>
            <a:ext uri="{FF2B5EF4-FFF2-40B4-BE49-F238E27FC236}">
              <a16:creationId xmlns:a16="http://schemas.microsoft.com/office/drawing/2014/main" id="{9ABD8B89-9EAA-4030-9CF2-43F365FE46C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5" name="Text Box 61">
          <a:extLst>
            <a:ext uri="{FF2B5EF4-FFF2-40B4-BE49-F238E27FC236}">
              <a16:creationId xmlns:a16="http://schemas.microsoft.com/office/drawing/2014/main" id="{59FFF65D-9E10-4809-9CAE-3FA845C9B7D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6" name="Text Box 62">
          <a:extLst>
            <a:ext uri="{FF2B5EF4-FFF2-40B4-BE49-F238E27FC236}">
              <a16:creationId xmlns:a16="http://schemas.microsoft.com/office/drawing/2014/main" id="{54D3E68A-4617-4CEB-82B2-F4B5217216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7" name="Text Box 63">
          <a:extLst>
            <a:ext uri="{FF2B5EF4-FFF2-40B4-BE49-F238E27FC236}">
              <a16:creationId xmlns:a16="http://schemas.microsoft.com/office/drawing/2014/main" id="{070239D8-08BF-42C1-BF9C-643B0BEF73A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8" name="Text Box 64">
          <a:extLst>
            <a:ext uri="{FF2B5EF4-FFF2-40B4-BE49-F238E27FC236}">
              <a16:creationId xmlns:a16="http://schemas.microsoft.com/office/drawing/2014/main" id="{2BF1577F-3A4C-4777-A01C-59D50992FE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09" name="Text Box 65">
          <a:extLst>
            <a:ext uri="{FF2B5EF4-FFF2-40B4-BE49-F238E27FC236}">
              <a16:creationId xmlns:a16="http://schemas.microsoft.com/office/drawing/2014/main" id="{1F8EC7D9-28AD-4768-992F-6A11ABDE67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0" name="Text Box 66">
          <a:extLst>
            <a:ext uri="{FF2B5EF4-FFF2-40B4-BE49-F238E27FC236}">
              <a16:creationId xmlns:a16="http://schemas.microsoft.com/office/drawing/2014/main" id="{4084CBD0-CE9B-4F60-97E9-99C4DF29943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1" name="Text Box 67">
          <a:extLst>
            <a:ext uri="{FF2B5EF4-FFF2-40B4-BE49-F238E27FC236}">
              <a16:creationId xmlns:a16="http://schemas.microsoft.com/office/drawing/2014/main" id="{4A0B4EBF-75D2-4414-8F66-70F5167396D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2" name="Text Box 68">
          <a:extLst>
            <a:ext uri="{FF2B5EF4-FFF2-40B4-BE49-F238E27FC236}">
              <a16:creationId xmlns:a16="http://schemas.microsoft.com/office/drawing/2014/main" id="{53967234-A6E0-4B90-AC2F-FEDA6DFA94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3" name="Text Box 69">
          <a:extLst>
            <a:ext uri="{FF2B5EF4-FFF2-40B4-BE49-F238E27FC236}">
              <a16:creationId xmlns:a16="http://schemas.microsoft.com/office/drawing/2014/main" id="{11275C4C-4ADB-41DE-8E3B-1EBCA51118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4" name="Text Box 70">
          <a:extLst>
            <a:ext uri="{FF2B5EF4-FFF2-40B4-BE49-F238E27FC236}">
              <a16:creationId xmlns:a16="http://schemas.microsoft.com/office/drawing/2014/main" id="{BC9527E4-053A-41CA-A106-2164CA1D04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5" name="Text Box 71">
          <a:extLst>
            <a:ext uri="{FF2B5EF4-FFF2-40B4-BE49-F238E27FC236}">
              <a16:creationId xmlns:a16="http://schemas.microsoft.com/office/drawing/2014/main" id="{A93DA625-0103-4D54-AE91-38C4BB15AA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6" name="Text Box 72">
          <a:extLst>
            <a:ext uri="{FF2B5EF4-FFF2-40B4-BE49-F238E27FC236}">
              <a16:creationId xmlns:a16="http://schemas.microsoft.com/office/drawing/2014/main" id="{CCA3F904-2763-4599-B373-51E8CEB98C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7" name="Text Box 73">
          <a:extLst>
            <a:ext uri="{FF2B5EF4-FFF2-40B4-BE49-F238E27FC236}">
              <a16:creationId xmlns:a16="http://schemas.microsoft.com/office/drawing/2014/main" id="{46AFEDE4-3B5A-4C19-B2BB-C486A05117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8" name="Text Box 74">
          <a:extLst>
            <a:ext uri="{FF2B5EF4-FFF2-40B4-BE49-F238E27FC236}">
              <a16:creationId xmlns:a16="http://schemas.microsoft.com/office/drawing/2014/main" id="{1609B063-459B-491C-87B6-EC52A2DC8C4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19" name="Text Box 75">
          <a:extLst>
            <a:ext uri="{FF2B5EF4-FFF2-40B4-BE49-F238E27FC236}">
              <a16:creationId xmlns:a16="http://schemas.microsoft.com/office/drawing/2014/main" id="{4AD8A97B-5373-4023-94CE-F547A872E55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0" name="Text Box 76">
          <a:extLst>
            <a:ext uri="{FF2B5EF4-FFF2-40B4-BE49-F238E27FC236}">
              <a16:creationId xmlns:a16="http://schemas.microsoft.com/office/drawing/2014/main" id="{FBCE3F93-348D-4829-9493-0F846FF074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1" name="Text Box 77">
          <a:extLst>
            <a:ext uri="{FF2B5EF4-FFF2-40B4-BE49-F238E27FC236}">
              <a16:creationId xmlns:a16="http://schemas.microsoft.com/office/drawing/2014/main" id="{D58B7916-2426-48EB-86B0-C3B48BFFC53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2" name="Text Box 78">
          <a:extLst>
            <a:ext uri="{FF2B5EF4-FFF2-40B4-BE49-F238E27FC236}">
              <a16:creationId xmlns:a16="http://schemas.microsoft.com/office/drawing/2014/main" id="{43E2B21F-0A5C-4D41-A7F5-622781C999D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3" name="Text Box 79">
          <a:extLst>
            <a:ext uri="{FF2B5EF4-FFF2-40B4-BE49-F238E27FC236}">
              <a16:creationId xmlns:a16="http://schemas.microsoft.com/office/drawing/2014/main" id="{F836918E-B7E1-4AA2-8051-E9349A3A1A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4" name="Text Box 80">
          <a:extLst>
            <a:ext uri="{FF2B5EF4-FFF2-40B4-BE49-F238E27FC236}">
              <a16:creationId xmlns:a16="http://schemas.microsoft.com/office/drawing/2014/main" id="{640E7B39-32E2-4EA7-B583-EEE97136A78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5" name="Text Box 81">
          <a:extLst>
            <a:ext uri="{FF2B5EF4-FFF2-40B4-BE49-F238E27FC236}">
              <a16:creationId xmlns:a16="http://schemas.microsoft.com/office/drawing/2014/main" id="{55453893-3B7D-4767-B9EC-10F0DDD00C3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6" name="Text Box 82">
          <a:extLst>
            <a:ext uri="{FF2B5EF4-FFF2-40B4-BE49-F238E27FC236}">
              <a16:creationId xmlns:a16="http://schemas.microsoft.com/office/drawing/2014/main" id="{EEB22ABF-A021-4254-AB54-C3F7184BAD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7" name="Text Box 83">
          <a:extLst>
            <a:ext uri="{FF2B5EF4-FFF2-40B4-BE49-F238E27FC236}">
              <a16:creationId xmlns:a16="http://schemas.microsoft.com/office/drawing/2014/main" id="{8512BB35-18A4-4B10-B2B3-1AF32EA7D75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8" name="Text Box 84">
          <a:extLst>
            <a:ext uri="{FF2B5EF4-FFF2-40B4-BE49-F238E27FC236}">
              <a16:creationId xmlns:a16="http://schemas.microsoft.com/office/drawing/2014/main" id="{EB894D4A-B45B-4F82-8DC7-48ADE5F9870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29" name="Text Box 85">
          <a:extLst>
            <a:ext uri="{FF2B5EF4-FFF2-40B4-BE49-F238E27FC236}">
              <a16:creationId xmlns:a16="http://schemas.microsoft.com/office/drawing/2014/main" id="{BB2D1434-17FA-4A4D-9346-687CFFBF44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0" name="Text Box 86">
          <a:extLst>
            <a:ext uri="{FF2B5EF4-FFF2-40B4-BE49-F238E27FC236}">
              <a16:creationId xmlns:a16="http://schemas.microsoft.com/office/drawing/2014/main" id="{2CF51157-6647-4BE2-9C4F-8A9323F2ABB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1" name="Text Box 87">
          <a:extLst>
            <a:ext uri="{FF2B5EF4-FFF2-40B4-BE49-F238E27FC236}">
              <a16:creationId xmlns:a16="http://schemas.microsoft.com/office/drawing/2014/main" id="{EBBCD4DC-C092-40B6-9EE0-DFE01CD741A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2" name="Text Box 88">
          <a:extLst>
            <a:ext uri="{FF2B5EF4-FFF2-40B4-BE49-F238E27FC236}">
              <a16:creationId xmlns:a16="http://schemas.microsoft.com/office/drawing/2014/main" id="{BA603ABF-1430-4F5F-92B6-DAF3567DFE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3" name="Text Box 89">
          <a:extLst>
            <a:ext uri="{FF2B5EF4-FFF2-40B4-BE49-F238E27FC236}">
              <a16:creationId xmlns:a16="http://schemas.microsoft.com/office/drawing/2014/main" id="{A11E6BF4-0F46-4C4C-AC44-91CF65793D6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4" name="Text Box 90">
          <a:extLst>
            <a:ext uri="{FF2B5EF4-FFF2-40B4-BE49-F238E27FC236}">
              <a16:creationId xmlns:a16="http://schemas.microsoft.com/office/drawing/2014/main" id="{BF5A1A4D-695D-435E-9711-A8DC8FA247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5" name="Text Box 91">
          <a:extLst>
            <a:ext uri="{FF2B5EF4-FFF2-40B4-BE49-F238E27FC236}">
              <a16:creationId xmlns:a16="http://schemas.microsoft.com/office/drawing/2014/main" id="{C58DC973-EB5B-48C1-AFB7-F3A4D92746D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6" name="Text Box 92">
          <a:extLst>
            <a:ext uri="{FF2B5EF4-FFF2-40B4-BE49-F238E27FC236}">
              <a16:creationId xmlns:a16="http://schemas.microsoft.com/office/drawing/2014/main" id="{E41C46F4-F6B7-4934-BE75-B062E667D1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7" name="Text Box 26">
          <a:extLst>
            <a:ext uri="{FF2B5EF4-FFF2-40B4-BE49-F238E27FC236}">
              <a16:creationId xmlns:a16="http://schemas.microsoft.com/office/drawing/2014/main" id="{32A26F8D-30E9-4F90-A0B0-47A2B977562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8" name="Text Box 27">
          <a:extLst>
            <a:ext uri="{FF2B5EF4-FFF2-40B4-BE49-F238E27FC236}">
              <a16:creationId xmlns:a16="http://schemas.microsoft.com/office/drawing/2014/main" id="{B407A274-ECF9-4933-9EF1-3D6CBA74635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39" name="Text Box 28">
          <a:extLst>
            <a:ext uri="{FF2B5EF4-FFF2-40B4-BE49-F238E27FC236}">
              <a16:creationId xmlns:a16="http://schemas.microsoft.com/office/drawing/2014/main" id="{1B11AF99-3619-4BF9-8E6D-3B94CCA2129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0" name="Text Box 29">
          <a:extLst>
            <a:ext uri="{FF2B5EF4-FFF2-40B4-BE49-F238E27FC236}">
              <a16:creationId xmlns:a16="http://schemas.microsoft.com/office/drawing/2014/main" id="{C6B85342-8447-46CF-8484-AB49C2B4FF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1" name="Text Box 30">
          <a:extLst>
            <a:ext uri="{FF2B5EF4-FFF2-40B4-BE49-F238E27FC236}">
              <a16:creationId xmlns:a16="http://schemas.microsoft.com/office/drawing/2014/main" id="{FF44E31B-3EC0-4CB4-980C-0793564BB20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2" name="Text Box 31">
          <a:extLst>
            <a:ext uri="{FF2B5EF4-FFF2-40B4-BE49-F238E27FC236}">
              <a16:creationId xmlns:a16="http://schemas.microsoft.com/office/drawing/2014/main" id="{85FD765F-0C5E-4E05-83D9-0B3BB625F7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3" name="Text Box 32">
          <a:extLst>
            <a:ext uri="{FF2B5EF4-FFF2-40B4-BE49-F238E27FC236}">
              <a16:creationId xmlns:a16="http://schemas.microsoft.com/office/drawing/2014/main" id="{824059A2-E299-4A7A-8161-FB918C21F66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4" name="Text Box 33">
          <a:extLst>
            <a:ext uri="{FF2B5EF4-FFF2-40B4-BE49-F238E27FC236}">
              <a16:creationId xmlns:a16="http://schemas.microsoft.com/office/drawing/2014/main" id="{44C32AD2-99B0-465D-91B9-F1E9F58DD0A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5" name="Text Box 34">
          <a:extLst>
            <a:ext uri="{FF2B5EF4-FFF2-40B4-BE49-F238E27FC236}">
              <a16:creationId xmlns:a16="http://schemas.microsoft.com/office/drawing/2014/main" id="{BD5F7EE9-20B2-4146-ACC5-02BEE311CE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6" name="Text Box 35">
          <a:extLst>
            <a:ext uri="{FF2B5EF4-FFF2-40B4-BE49-F238E27FC236}">
              <a16:creationId xmlns:a16="http://schemas.microsoft.com/office/drawing/2014/main" id="{8D1CFB48-05C2-4379-A6C9-AFFE220EBF7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7" name="Text Box 36">
          <a:extLst>
            <a:ext uri="{FF2B5EF4-FFF2-40B4-BE49-F238E27FC236}">
              <a16:creationId xmlns:a16="http://schemas.microsoft.com/office/drawing/2014/main" id="{BBA0ACE1-24B0-43BF-AA44-B9A77A244D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8" name="Text Box 37">
          <a:extLst>
            <a:ext uri="{FF2B5EF4-FFF2-40B4-BE49-F238E27FC236}">
              <a16:creationId xmlns:a16="http://schemas.microsoft.com/office/drawing/2014/main" id="{AE639A5D-9612-4585-BCF2-91BF1D1C998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49" name="Text Box 38">
          <a:extLst>
            <a:ext uri="{FF2B5EF4-FFF2-40B4-BE49-F238E27FC236}">
              <a16:creationId xmlns:a16="http://schemas.microsoft.com/office/drawing/2014/main" id="{2E033A3D-4A08-4EC4-A5CD-0C4FE49055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0" name="Text Box 39">
          <a:extLst>
            <a:ext uri="{FF2B5EF4-FFF2-40B4-BE49-F238E27FC236}">
              <a16:creationId xmlns:a16="http://schemas.microsoft.com/office/drawing/2014/main" id="{A8FC109F-D83D-41F8-B015-4A1CC88656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1" name="Text Box 40">
          <a:extLst>
            <a:ext uri="{FF2B5EF4-FFF2-40B4-BE49-F238E27FC236}">
              <a16:creationId xmlns:a16="http://schemas.microsoft.com/office/drawing/2014/main" id="{8DA587A6-B67E-47A9-8368-36CE548C092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2" name="Text Box 41">
          <a:extLst>
            <a:ext uri="{FF2B5EF4-FFF2-40B4-BE49-F238E27FC236}">
              <a16:creationId xmlns:a16="http://schemas.microsoft.com/office/drawing/2014/main" id="{4BDB56F9-7D7F-493C-A8E1-170457E0DB8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3" name="Text Box 42">
          <a:extLst>
            <a:ext uri="{FF2B5EF4-FFF2-40B4-BE49-F238E27FC236}">
              <a16:creationId xmlns:a16="http://schemas.microsoft.com/office/drawing/2014/main" id="{6AFC26BF-C6A0-455D-B4AA-95C0C25247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4" name="Text Box 43">
          <a:extLst>
            <a:ext uri="{FF2B5EF4-FFF2-40B4-BE49-F238E27FC236}">
              <a16:creationId xmlns:a16="http://schemas.microsoft.com/office/drawing/2014/main" id="{E3A489EE-1EA4-4354-813C-D55A5E368D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5" name="Text Box 44">
          <a:extLst>
            <a:ext uri="{FF2B5EF4-FFF2-40B4-BE49-F238E27FC236}">
              <a16:creationId xmlns:a16="http://schemas.microsoft.com/office/drawing/2014/main" id="{2C135AF4-BC0F-4DEE-A185-C12DD4C849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6" name="Text Box 45">
          <a:extLst>
            <a:ext uri="{FF2B5EF4-FFF2-40B4-BE49-F238E27FC236}">
              <a16:creationId xmlns:a16="http://schemas.microsoft.com/office/drawing/2014/main" id="{45F44E6F-96CB-45A0-B3A2-BDAB11D1A15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7" name="Text Box 46">
          <a:extLst>
            <a:ext uri="{FF2B5EF4-FFF2-40B4-BE49-F238E27FC236}">
              <a16:creationId xmlns:a16="http://schemas.microsoft.com/office/drawing/2014/main" id="{96BF3562-C8B1-43E6-9B88-87CAE41C422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8" name="Text Box 47">
          <a:extLst>
            <a:ext uri="{FF2B5EF4-FFF2-40B4-BE49-F238E27FC236}">
              <a16:creationId xmlns:a16="http://schemas.microsoft.com/office/drawing/2014/main" id="{27E861AC-6AC6-4557-AAEA-C4E5991253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59" name="Text Box 49">
          <a:extLst>
            <a:ext uri="{FF2B5EF4-FFF2-40B4-BE49-F238E27FC236}">
              <a16:creationId xmlns:a16="http://schemas.microsoft.com/office/drawing/2014/main" id="{3669443C-9778-4E0F-9EE8-5958086273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0" name="Text Box 50">
          <a:extLst>
            <a:ext uri="{FF2B5EF4-FFF2-40B4-BE49-F238E27FC236}">
              <a16:creationId xmlns:a16="http://schemas.microsoft.com/office/drawing/2014/main" id="{7C1D471C-5F98-49E3-B055-FCF4FF00DC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1" name="Text Box 51">
          <a:extLst>
            <a:ext uri="{FF2B5EF4-FFF2-40B4-BE49-F238E27FC236}">
              <a16:creationId xmlns:a16="http://schemas.microsoft.com/office/drawing/2014/main" id="{76AE8627-993D-477A-830C-F6BE2E0E51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2" name="Text Box 52">
          <a:extLst>
            <a:ext uri="{FF2B5EF4-FFF2-40B4-BE49-F238E27FC236}">
              <a16:creationId xmlns:a16="http://schemas.microsoft.com/office/drawing/2014/main" id="{B315B304-03D1-4E97-9875-6AFC8BCE287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3" name="Text Box 53">
          <a:extLst>
            <a:ext uri="{FF2B5EF4-FFF2-40B4-BE49-F238E27FC236}">
              <a16:creationId xmlns:a16="http://schemas.microsoft.com/office/drawing/2014/main" id="{5D41FD89-0EC8-4A97-AC18-CB1CCB0461F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4" name="Text Box 54">
          <a:extLst>
            <a:ext uri="{FF2B5EF4-FFF2-40B4-BE49-F238E27FC236}">
              <a16:creationId xmlns:a16="http://schemas.microsoft.com/office/drawing/2014/main" id="{6B04C900-5C36-431C-B49F-191B256A83A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5" name="Text Box 55">
          <a:extLst>
            <a:ext uri="{FF2B5EF4-FFF2-40B4-BE49-F238E27FC236}">
              <a16:creationId xmlns:a16="http://schemas.microsoft.com/office/drawing/2014/main" id="{A75CE10A-BE86-4429-BE99-3457C66CFEB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6" name="Text Box 56">
          <a:extLst>
            <a:ext uri="{FF2B5EF4-FFF2-40B4-BE49-F238E27FC236}">
              <a16:creationId xmlns:a16="http://schemas.microsoft.com/office/drawing/2014/main" id="{0321F97B-7872-4B2D-98DB-251B400986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7" name="Text Box 57">
          <a:extLst>
            <a:ext uri="{FF2B5EF4-FFF2-40B4-BE49-F238E27FC236}">
              <a16:creationId xmlns:a16="http://schemas.microsoft.com/office/drawing/2014/main" id="{CCF484E7-FAF9-43F1-9EF7-5AD126A1AC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8" name="Text Box 58">
          <a:extLst>
            <a:ext uri="{FF2B5EF4-FFF2-40B4-BE49-F238E27FC236}">
              <a16:creationId xmlns:a16="http://schemas.microsoft.com/office/drawing/2014/main" id="{B25C16B6-94F3-4223-A539-3D38CDA7307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69" name="Text Box 59">
          <a:extLst>
            <a:ext uri="{FF2B5EF4-FFF2-40B4-BE49-F238E27FC236}">
              <a16:creationId xmlns:a16="http://schemas.microsoft.com/office/drawing/2014/main" id="{CD56B2EB-3F9F-469A-AA66-F101DB82483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0" name="Text Box 60">
          <a:extLst>
            <a:ext uri="{FF2B5EF4-FFF2-40B4-BE49-F238E27FC236}">
              <a16:creationId xmlns:a16="http://schemas.microsoft.com/office/drawing/2014/main" id="{34FFFDD4-6DC5-42A7-B93F-64247CEAE4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1" name="Text Box 61">
          <a:extLst>
            <a:ext uri="{FF2B5EF4-FFF2-40B4-BE49-F238E27FC236}">
              <a16:creationId xmlns:a16="http://schemas.microsoft.com/office/drawing/2014/main" id="{2E035F7B-66C2-44D8-BDC6-F99F739F27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2" name="Text Box 62">
          <a:extLst>
            <a:ext uri="{FF2B5EF4-FFF2-40B4-BE49-F238E27FC236}">
              <a16:creationId xmlns:a16="http://schemas.microsoft.com/office/drawing/2014/main" id="{B192D197-B52E-45CD-BF64-759A5F66EC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3" name="Text Box 63">
          <a:extLst>
            <a:ext uri="{FF2B5EF4-FFF2-40B4-BE49-F238E27FC236}">
              <a16:creationId xmlns:a16="http://schemas.microsoft.com/office/drawing/2014/main" id="{68DFD081-B7A2-4BD1-98DA-D8BDD0C6CAF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4" name="Text Box 64">
          <a:extLst>
            <a:ext uri="{FF2B5EF4-FFF2-40B4-BE49-F238E27FC236}">
              <a16:creationId xmlns:a16="http://schemas.microsoft.com/office/drawing/2014/main" id="{AE007B9B-B47F-48F6-B32A-A2537529FBF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5" name="Text Box 65">
          <a:extLst>
            <a:ext uri="{FF2B5EF4-FFF2-40B4-BE49-F238E27FC236}">
              <a16:creationId xmlns:a16="http://schemas.microsoft.com/office/drawing/2014/main" id="{AF57028C-C69D-4333-BF5E-941D7A006D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6" name="Text Box 66">
          <a:extLst>
            <a:ext uri="{FF2B5EF4-FFF2-40B4-BE49-F238E27FC236}">
              <a16:creationId xmlns:a16="http://schemas.microsoft.com/office/drawing/2014/main" id="{ED7BE785-8822-4F6A-AB0F-9945E77F769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7" name="Text Box 67">
          <a:extLst>
            <a:ext uri="{FF2B5EF4-FFF2-40B4-BE49-F238E27FC236}">
              <a16:creationId xmlns:a16="http://schemas.microsoft.com/office/drawing/2014/main" id="{4D841AB2-1FF0-4C2B-93E2-644670AE104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8" name="Text Box 68">
          <a:extLst>
            <a:ext uri="{FF2B5EF4-FFF2-40B4-BE49-F238E27FC236}">
              <a16:creationId xmlns:a16="http://schemas.microsoft.com/office/drawing/2014/main" id="{75B4D015-98D8-4AD4-AE83-E58C9FA608F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79" name="Text Box 69">
          <a:extLst>
            <a:ext uri="{FF2B5EF4-FFF2-40B4-BE49-F238E27FC236}">
              <a16:creationId xmlns:a16="http://schemas.microsoft.com/office/drawing/2014/main" id="{5C8BF656-0033-4B8F-87EC-B6F5F2DAB96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0" name="Text Box 70">
          <a:extLst>
            <a:ext uri="{FF2B5EF4-FFF2-40B4-BE49-F238E27FC236}">
              <a16:creationId xmlns:a16="http://schemas.microsoft.com/office/drawing/2014/main" id="{E73B5C08-C240-4B95-BA90-78DDC52F8F8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1" name="Text Box 71">
          <a:extLst>
            <a:ext uri="{FF2B5EF4-FFF2-40B4-BE49-F238E27FC236}">
              <a16:creationId xmlns:a16="http://schemas.microsoft.com/office/drawing/2014/main" id="{EE9883CC-B287-425E-8FBD-ECDBEA840F7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2" name="Text Box 72">
          <a:extLst>
            <a:ext uri="{FF2B5EF4-FFF2-40B4-BE49-F238E27FC236}">
              <a16:creationId xmlns:a16="http://schemas.microsoft.com/office/drawing/2014/main" id="{374ACCE6-2F8E-43D1-B092-245788F0133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3" name="Text Box 73">
          <a:extLst>
            <a:ext uri="{FF2B5EF4-FFF2-40B4-BE49-F238E27FC236}">
              <a16:creationId xmlns:a16="http://schemas.microsoft.com/office/drawing/2014/main" id="{425E1A04-CF76-43B8-9131-CD7CDF4F46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4" name="Text Box 74">
          <a:extLst>
            <a:ext uri="{FF2B5EF4-FFF2-40B4-BE49-F238E27FC236}">
              <a16:creationId xmlns:a16="http://schemas.microsoft.com/office/drawing/2014/main" id="{185610E8-9D3A-4CE8-BA19-D8A215297B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5" name="Text Box 75">
          <a:extLst>
            <a:ext uri="{FF2B5EF4-FFF2-40B4-BE49-F238E27FC236}">
              <a16:creationId xmlns:a16="http://schemas.microsoft.com/office/drawing/2014/main" id="{B1486279-B580-4FC7-88D6-C71FBF2F4C8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6" name="Text Box 76">
          <a:extLst>
            <a:ext uri="{FF2B5EF4-FFF2-40B4-BE49-F238E27FC236}">
              <a16:creationId xmlns:a16="http://schemas.microsoft.com/office/drawing/2014/main" id="{2D25E3FF-CC5A-49B7-9490-8ED8015719A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7" name="Text Box 77">
          <a:extLst>
            <a:ext uri="{FF2B5EF4-FFF2-40B4-BE49-F238E27FC236}">
              <a16:creationId xmlns:a16="http://schemas.microsoft.com/office/drawing/2014/main" id="{0AB2E651-602C-4D93-9CB8-CB37B1B092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8" name="Text Box 78">
          <a:extLst>
            <a:ext uri="{FF2B5EF4-FFF2-40B4-BE49-F238E27FC236}">
              <a16:creationId xmlns:a16="http://schemas.microsoft.com/office/drawing/2014/main" id="{FC017F08-3707-43A8-B6DD-6B9EA7709B2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89" name="Text Box 79">
          <a:extLst>
            <a:ext uri="{FF2B5EF4-FFF2-40B4-BE49-F238E27FC236}">
              <a16:creationId xmlns:a16="http://schemas.microsoft.com/office/drawing/2014/main" id="{F0DCC1B9-8659-4F17-A0D1-57A20EB42B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0" name="Text Box 80">
          <a:extLst>
            <a:ext uri="{FF2B5EF4-FFF2-40B4-BE49-F238E27FC236}">
              <a16:creationId xmlns:a16="http://schemas.microsoft.com/office/drawing/2014/main" id="{E5D47EEB-F7EA-4295-8FC9-A432F86182B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1" name="Text Box 81">
          <a:extLst>
            <a:ext uri="{FF2B5EF4-FFF2-40B4-BE49-F238E27FC236}">
              <a16:creationId xmlns:a16="http://schemas.microsoft.com/office/drawing/2014/main" id="{489DF89B-F9E8-4082-B741-AFBB143A4C2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2" name="Text Box 82">
          <a:extLst>
            <a:ext uri="{FF2B5EF4-FFF2-40B4-BE49-F238E27FC236}">
              <a16:creationId xmlns:a16="http://schemas.microsoft.com/office/drawing/2014/main" id="{0DF3EE54-0528-416E-8914-377D44BBB20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3" name="Text Box 83">
          <a:extLst>
            <a:ext uri="{FF2B5EF4-FFF2-40B4-BE49-F238E27FC236}">
              <a16:creationId xmlns:a16="http://schemas.microsoft.com/office/drawing/2014/main" id="{D38FF849-E2B2-42CE-9804-CFBD9FBA604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4" name="Text Box 84">
          <a:extLst>
            <a:ext uri="{FF2B5EF4-FFF2-40B4-BE49-F238E27FC236}">
              <a16:creationId xmlns:a16="http://schemas.microsoft.com/office/drawing/2014/main" id="{CEE0E1EE-6270-4403-AB86-393FB057F4D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5" name="Text Box 85">
          <a:extLst>
            <a:ext uri="{FF2B5EF4-FFF2-40B4-BE49-F238E27FC236}">
              <a16:creationId xmlns:a16="http://schemas.microsoft.com/office/drawing/2014/main" id="{CBC7669B-7FC8-40E7-8060-253A3467CB7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6" name="Text Box 86">
          <a:extLst>
            <a:ext uri="{FF2B5EF4-FFF2-40B4-BE49-F238E27FC236}">
              <a16:creationId xmlns:a16="http://schemas.microsoft.com/office/drawing/2014/main" id="{3130EDE6-353C-436F-9F75-C061CEFA61F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7" name="Text Box 87">
          <a:extLst>
            <a:ext uri="{FF2B5EF4-FFF2-40B4-BE49-F238E27FC236}">
              <a16:creationId xmlns:a16="http://schemas.microsoft.com/office/drawing/2014/main" id="{D12A4AAF-0E46-4C7D-AAD7-CA2CAADE2E6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8" name="Text Box 88">
          <a:extLst>
            <a:ext uri="{FF2B5EF4-FFF2-40B4-BE49-F238E27FC236}">
              <a16:creationId xmlns:a16="http://schemas.microsoft.com/office/drawing/2014/main" id="{5722D7D8-1D6C-4876-AA0F-C9C0A7FA175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199" name="Text Box 89">
          <a:extLst>
            <a:ext uri="{FF2B5EF4-FFF2-40B4-BE49-F238E27FC236}">
              <a16:creationId xmlns:a16="http://schemas.microsoft.com/office/drawing/2014/main" id="{E87E976E-805E-4EF1-8955-9B62FD7D11B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0" name="Text Box 90">
          <a:extLst>
            <a:ext uri="{FF2B5EF4-FFF2-40B4-BE49-F238E27FC236}">
              <a16:creationId xmlns:a16="http://schemas.microsoft.com/office/drawing/2014/main" id="{5AF309CD-04E9-4945-BE77-277BB42E47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1" name="Text Box 91">
          <a:extLst>
            <a:ext uri="{FF2B5EF4-FFF2-40B4-BE49-F238E27FC236}">
              <a16:creationId xmlns:a16="http://schemas.microsoft.com/office/drawing/2014/main" id="{E0F9F922-A0CF-4DD9-9325-9AD2B13BB3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2" name="Text Box 92">
          <a:extLst>
            <a:ext uri="{FF2B5EF4-FFF2-40B4-BE49-F238E27FC236}">
              <a16:creationId xmlns:a16="http://schemas.microsoft.com/office/drawing/2014/main" id="{B78188F4-379B-4862-8021-381E65D603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3" name="Text Box 26">
          <a:extLst>
            <a:ext uri="{FF2B5EF4-FFF2-40B4-BE49-F238E27FC236}">
              <a16:creationId xmlns:a16="http://schemas.microsoft.com/office/drawing/2014/main" id="{4B592DF5-86E8-4AB9-89AC-57DD0AB731E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4" name="Text Box 27">
          <a:extLst>
            <a:ext uri="{FF2B5EF4-FFF2-40B4-BE49-F238E27FC236}">
              <a16:creationId xmlns:a16="http://schemas.microsoft.com/office/drawing/2014/main" id="{F28572BB-2BAC-4971-9F15-2384A698730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5" name="Text Box 28">
          <a:extLst>
            <a:ext uri="{FF2B5EF4-FFF2-40B4-BE49-F238E27FC236}">
              <a16:creationId xmlns:a16="http://schemas.microsoft.com/office/drawing/2014/main" id="{1ADB2FCE-BAE4-475B-A1F9-FF759541C00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6" name="Text Box 29">
          <a:extLst>
            <a:ext uri="{FF2B5EF4-FFF2-40B4-BE49-F238E27FC236}">
              <a16:creationId xmlns:a16="http://schemas.microsoft.com/office/drawing/2014/main" id="{54C83F71-51B9-44D4-942D-0F7F8252323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7" name="Text Box 30">
          <a:extLst>
            <a:ext uri="{FF2B5EF4-FFF2-40B4-BE49-F238E27FC236}">
              <a16:creationId xmlns:a16="http://schemas.microsoft.com/office/drawing/2014/main" id="{E6F8F6D7-FCE1-41E4-BEC3-4AAC03CACD8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8" name="Text Box 31">
          <a:extLst>
            <a:ext uri="{FF2B5EF4-FFF2-40B4-BE49-F238E27FC236}">
              <a16:creationId xmlns:a16="http://schemas.microsoft.com/office/drawing/2014/main" id="{9BDAF9B4-B1AF-4A4A-886A-1B8A0C19868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09" name="Text Box 32">
          <a:extLst>
            <a:ext uri="{FF2B5EF4-FFF2-40B4-BE49-F238E27FC236}">
              <a16:creationId xmlns:a16="http://schemas.microsoft.com/office/drawing/2014/main" id="{FA0C2400-23D4-4906-BA86-B34F725990B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0" name="Text Box 33">
          <a:extLst>
            <a:ext uri="{FF2B5EF4-FFF2-40B4-BE49-F238E27FC236}">
              <a16:creationId xmlns:a16="http://schemas.microsoft.com/office/drawing/2014/main" id="{3E5C930C-1159-4F50-B7BF-E947D7808B5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1" name="Text Box 34">
          <a:extLst>
            <a:ext uri="{FF2B5EF4-FFF2-40B4-BE49-F238E27FC236}">
              <a16:creationId xmlns:a16="http://schemas.microsoft.com/office/drawing/2014/main" id="{DCDF321E-B218-4A65-9EFD-A30E9DDB34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2" name="Text Box 35">
          <a:extLst>
            <a:ext uri="{FF2B5EF4-FFF2-40B4-BE49-F238E27FC236}">
              <a16:creationId xmlns:a16="http://schemas.microsoft.com/office/drawing/2014/main" id="{396D0205-B096-48D6-BDA3-AFF4CD07B83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3" name="Text Box 36">
          <a:extLst>
            <a:ext uri="{FF2B5EF4-FFF2-40B4-BE49-F238E27FC236}">
              <a16:creationId xmlns:a16="http://schemas.microsoft.com/office/drawing/2014/main" id="{82977E89-F6F9-4307-97C9-435161D78C8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4" name="Text Box 37">
          <a:extLst>
            <a:ext uri="{FF2B5EF4-FFF2-40B4-BE49-F238E27FC236}">
              <a16:creationId xmlns:a16="http://schemas.microsoft.com/office/drawing/2014/main" id="{95EB193C-C96D-432A-8CDE-958F25DD5BD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5" name="Text Box 38">
          <a:extLst>
            <a:ext uri="{FF2B5EF4-FFF2-40B4-BE49-F238E27FC236}">
              <a16:creationId xmlns:a16="http://schemas.microsoft.com/office/drawing/2014/main" id="{46C0EBA9-1E29-483C-B6D5-AE512826C1B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6" name="Text Box 39">
          <a:extLst>
            <a:ext uri="{FF2B5EF4-FFF2-40B4-BE49-F238E27FC236}">
              <a16:creationId xmlns:a16="http://schemas.microsoft.com/office/drawing/2014/main" id="{852C84EE-B72A-4642-9455-69F5A4DF7C0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7" name="Text Box 40">
          <a:extLst>
            <a:ext uri="{FF2B5EF4-FFF2-40B4-BE49-F238E27FC236}">
              <a16:creationId xmlns:a16="http://schemas.microsoft.com/office/drawing/2014/main" id="{F7E71FFC-824B-4812-A919-86BF0FED2F6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8" name="Text Box 41">
          <a:extLst>
            <a:ext uri="{FF2B5EF4-FFF2-40B4-BE49-F238E27FC236}">
              <a16:creationId xmlns:a16="http://schemas.microsoft.com/office/drawing/2014/main" id="{08B373BC-7026-4E89-BAC9-84FF9C314DA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19" name="Text Box 42">
          <a:extLst>
            <a:ext uri="{FF2B5EF4-FFF2-40B4-BE49-F238E27FC236}">
              <a16:creationId xmlns:a16="http://schemas.microsoft.com/office/drawing/2014/main" id="{28F053BF-B9E0-4225-BC38-10092C6286F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0" name="Text Box 43">
          <a:extLst>
            <a:ext uri="{FF2B5EF4-FFF2-40B4-BE49-F238E27FC236}">
              <a16:creationId xmlns:a16="http://schemas.microsoft.com/office/drawing/2014/main" id="{282B8A22-80BC-4222-A164-13CFCA1A03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1" name="Text Box 44">
          <a:extLst>
            <a:ext uri="{FF2B5EF4-FFF2-40B4-BE49-F238E27FC236}">
              <a16:creationId xmlns:a16="http://schemas.microsoft.com/office/drawing/2014/main" id="{A9A1F7E8-842D-45EE-9984-3D6DDA363C2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2" name="Text Box 45">
          <a:extLst>
            <a:ext uri="{FF2B5EF4-FFF2-40B4-BE49-F238E27FC236}">
              <a16:creationId xmlns:a16="http://schemas.microsoft.com/office/drawing/2014/main" id="{F38F6198-59F3-4E82-8905-EAC990F5BF4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3" name="Text Box 46">
          <a:extLst>
            <a:ext uri="{FF2B5EF4-FFF2-40B4-BE49-F238E27FC236}">
              <a16:creationId xmlns:a16="http://schemas.microsoft.com/office/drawing/2014/main" id="{6A29D2AA-9DB2-44A8-B12B-037FF52F8BE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4" name="Text Box 47">
          <a:extLst>
            <a:ext uri="{FF2B5EF4-FFF2-40B4-BE49-F238E27FC236}">
              <a16:creationId xmlns:a16="http://schemas.microsoft.com/office/drawing/2014/main" id="{EDED7D25-8AFE-44D2-96BA-4C38265842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5" name="Text Box 49">
          <a:extLst>
            <a:ext uri="{FF2B5EF4-FFF2-40B4-BE49-F238E27FC236}">
              <a16:creationId xmlns:a16="http://schemas.microsoft.com/office/drawing/2014/main" id="{F8C03A48-16B9-4F16-8A09-F24255C4448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6" name="Text Box 50">
          <a:extLst>
            <a:ext uri="{FF2B5EF4-FFF2-40B4-BE49-F238E27FC236}">
              <a16:creationId xmlns:a16="http://schemas.microsoft.com/office/drawing/2014/main" id="{39E7BBD4-69DC-4F28-9E3F-99C44B32CB2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7" name="Text Box 51">
          <a:extLst>
            <a:ext uri="{FF2B5EF4-FFF2-40B4-BE49-F238E27FC236}">
              <a16:creationId xmlns:a16="http://schemas.microsoft.com/office/drawing/2014/main" id="{FF179976-F108-473D-9E0C-15DFC98ED27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8" name="Text Box 52">
          <a:extLst>
            <a:ext uri="{FF2B5EF4-FFF2-40B4-BE49-F238E27FC236}">
              <a16:creationId xmlns:a16="http://schemas.microsoft.com/office/drawing/2014/main" id="{D066CE16-8492-4BD4-AA38-99659C9D0C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29" name="Text Box 53">
          <a:extLst>
            <a:ext uri="{FF2B5EF4-FFF2-40B4-BE49-F238E27FC236}">
              <a16:creationId xmlns:a16="http://schemas.microsoft.com/office/drawing/2014/main" id="{7ABEB61B-EF8E-4308-99B1-71D9D4AEB2C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0" name="Text Box 54">
          <a:extLst>
            <a:ext uri="{FF2B5EF4-FFF2-40B4-BE49-F238E27FC236}">
              <a16:creationId xmlns:a16="http://schemas.microsoft.com/office/drawing/2014/main" id="{C033343D-9D01-48BE-B838-75E207A5D5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1" name="Text Box 55">
          <a:extLst>
            <a:ext uri="{FF2B5EF4-FFF2-40B4-BE49-F238E27FC236}">
              <a16:creationId xmlns:a16="http://schemas.microsoft.com/office/drawing/2014/main" id="{0ECE8C56-08CC-4782-B8EB-6C3C720B4F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2" name="Text Box 56">
          <a:extLst>
            <a:ext uri="{FF2B5EF4-FFF2-40B4-BE49-F238E27FC236}">
              <a16:creationId xmlns:a16="http://schemas.microsoft.com/office/drawing/2014/main" id="{3A0CA0B3-6686-4CF0-866E-CDF6F3AD2D4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3" name="Text Box 57">
          <a:extLst>
            <a:ext uri="{FF2B5EF4-FFF2-40B4-BE49-F238E27FC236}">
              <a16:creationId xmlns:a16="http://schemas.microsoft.com/office/drawing/2014/main" id="{BB4BF967-9129-4EFB-9A80-A8B6D8C3380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4" name="Text Box 58">
          <a:extLst>
            <a:ext uri="{FF2B5EF4-FFF2-40B4-BE49-F238E27FC236}">
              <a16:creationId xmlns:a16="http://schemas.microsoft.com/office/drawing/2014/main" id="{F2DBB091-52AB-447A-828E-EF8FE1A3550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5" name="Text Box 59">
          <a:extLst>
            <a:ext uri="{FF2B5EF4-FFF2-40B4-BE49-F238E27FC236}">
              <a16:creationId xmlns:a16="http://schemas.microsoft.com/office/drawing/2014/main" id="{F3DBCAD4-2ED3-49A8-822F-77F2DE3B11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6" name="Text Box 60">
          <a:extLst>
            <a:ext uri="{FF2B5EF4-FFF2-40B4-BE49-F238E27FC236}">
              <a16:creationId xmlns:a16="http://schemas.microsoft.com/office/drawing/2014/main" id="{CA093A35-F77E-44F6-BA4D-299DD9CE7C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7" name="Text Box 61">
          <a:extLst>
            <a:ext uri="{FF2B5EF4-FFF2-40B4-BE49-F238E27FC236}">
              <a16:creationId xmlns:a16="http://schemas.microsoft.com/office/drawing/2014/main" id="{C8C30881-347B-4D90-B05F-B5E805E6E79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8" name="Text Box 62">
          <a:extLst>
            <a:ext uri="{FF2B5EF4-FFF2-40B4-BE49-F238E27FC236}">
              <a16:creationId xmlns:a16="http://schemas.microsoft.com/office/drawing/2014/main" id="{B9AC5CA9-700B-4AAC-A1D4-3891FF9442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39" name="Text Box 63">
          <a:extLst>
            <a:ext uri="{FF2B5EF4-FFF2-40B4-BE49-F238E27FC236}">
              <a16:creationId xmlns:a16="http://schemas.microsoft.com/office/drawing/2014/main" id="{EC4CAF4E-DCCA-4E01-87E5-5AA96E1B97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0" name="Text Box 64">
          <a:extLst>
            <a:ext uri="{FF2B5EF4-FFF2-40B4-BE49-F238E27FC236}">
              <a16:creationId xmlns:a16="http://schemas.microsoft.com/office/drawing/2014/main" id="{285AA285-01A5-4D29-8BFB-4DF6A69A2E3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1" name="Text Box 65">
          <a:extLst>
            <a:ext uri="{FF2B5EF4-FFF2-40B4-BE49-F238E27FC236}">
              <a16:creationId xmlns:a16="http://schemas.microsoft.com/office/drawing/2014/main" id="{45F1D680-AF44-4A0E-8608-62993D41EB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2" name="Text Box 66">
          <a:extLst>
            <a:ext uri="{FF2B5EF4-FFF2-40B4-BE49-F238E27FC236}">
              <a16:creationId xmlns:a16="http://schemas.microsoft.com/office/drawing/2014/main" id="{2940728F-93DA-43BA-839C-BF15045FEA9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3" name="Text Box 67">
          <a:extLst>
            <a:ext uri="{FF2B5EF4-FFF2-40B4-BE49-F238E27FC236}">
              <a16:creationId xmlns:a16="http://schemas.microsoft.com/office/drawing/2014/main" id="{1B58EC5E-93B2-4AF0-8662-316CFD0C6B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4" name="Text Box 68">
          <a:extLst>
            <a:ext uri="{FF2B5EF4-FFF2-40B4-BE49-F238E27FC236}">
              <a16:creationId xmlns:a16="http://schemas.microsoft.com/office/drawing/2014/main" id="{98AB2891-608B-47A0-9597-CC3E12E37B9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5" name="Text Box 69">
          <a:extLst>
            <a:ext uri="{FF2B5EF4-FFF2-40B4-BE49-F238E27FC236}">
              <a16:creationId xmlns:a16="http://schemas.microsoft.com/office/drawing/2014/main" id="{D3D83E91-1E42-4669-9A9C-514D3AC74B3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6" name="Text Box 70">
          <a:extLst>
            <a:ext uri="{FF2B5EF4-FFF2-40B4-BE49-F238E27FC236}">
              <a16:creationId xmlns:a16="http://schemas.microsoft.com/office/drawing/2014/main" id="{B1C766C6-2EA2-44C5-BAF1-EB4BCF8EEAC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7" name="Text Box 71">
          <a:extLst>
            <a:ext uri="{FF2B5EF4-FFF2-40B4-BE49-F238E27FC236}">
              <a16:creationId xmlns:a16="http://schemas.microsoft.com/office/drawing/2014/main" id="{40DBCA02-9486-4038-BEAD-1D170B9E480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8" name="Text Box 72">
          <a:extLst>
            <a:ext uri="{FF2B5EF4-FFF2-40B4-BE49-F238E27FC236}">
              <a16:creationId xmlns:a16="http://schemas.microsoft.com/office/drawing/2014/main" id="{B1DD9800-858D-4FA5-9FE4-2B2A27B3EB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49" name="Text Box 73">
          <a:extLst>
            <a:ext uri="{FF2B5EF4-FFF2-40B4-BE49-F238E27FC236}">
              <a16:creationId xmlns:a16="http://schemas.microsoft.com/office/drawing/2014/main" id="{265461DF-A478-4F38-8CA1-1068A07750D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0" name="Text Box 74">
          <a:extLst>
            <a:ext uri="{FF2B5EF4-FFF2-40B4-BE49-F238E27FC236}">
              <a16:creationId xmlns:a16="http://schemas.microsoft.com/office/drawing/2014/main" id="{835E868F-321D-4DDD-AD83-34B2E827EC9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1" name="Text Box 75">
          <a:extLst>
            <a:ext uri="{FF2B5EF4-FFF2-40B4-BE49-F238E27FC236}">
              <a16:creationId xmlns:a16="http://schemas.microsoft.com/office/drawing/2014/main" id="{3F929FCB-6213-432B-A248-DCFF3D13C52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2" name="Text Box 76">
          <a:extLst>
            <a:ext uri="{FF2B5EF4-FFF2-40B4-BE49-F238E27FC236}">
              <a16:creationId xmlns:a16="http://schemas.microsoft.com/office/drawing/2014/main" id="{626FED95-3581-4805-8716-CCD5601D5AC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3" name="Text Box 77">
          <a:extLst>
            <a:ext uri="{FF2B5EF4-FFF2-40B4-BE49-F238E27FC236}">
              <a16:creationId xmlns:a16="http://schemas.microsoft.com/office/drawing/2014/main" id="{8D19B4F5-1168-4D3B-AACE-157159C300D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4" name="Text Box 78">
          <a:extLst>
            <a:ext uri="{FF2B5EF4-FFF2-40B4-BE49-F238E27FC236}">
              <a16:creationId xmlns:a16="http://schemas.microsoft.com/office/drawing/2014/main" id="{DB9526D6-7A82-4575-887B-B2D2E337A1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5" name="Text Box 79">
          <a:extLst>
            <a:ext uri="{FF2B5EF4-FFF2-40B4-BE49-F238E27FC236}">
              <a16:creationId xmlns:a16="http://schemas.microsoft.com/office/drawing/2014/main" id="{744EAC6C-8604-4C4F-B5C3-57936077046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6" name="Text Box 80">
          <a:extLst>
            <a:ext uri="{FF2B5EF4-FFF2-40B4-BE49-F238E27FC236}">
              <a16:creationId xmlns:a16="http://schemas.microsoft.com/office/drawing/2014/main" id="{63AB8AEB-EFA3-41E6-A3F5-2814BAB4929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7" name="Text Box 81">
          <a:extLst>
            <a:ext uri="{FF2B5EF4-FFF2-40B4-BE49-F238E27FC236}">
              <a16:creationId xmlns:a16="http://schemas.microsoft.com/office/drawing/2014/main" id="{FDE31175-CF42-4F51-A38D-4C435C890AB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8" name="Text Box 82">
          <a:extLst>
            <a:ext uri="{FF2B5EF4-FFF2-40B4-BE49-F238E27FC236}">
              <a16:creationId xmlns:a16="http://schemas.microsoft.com/office/drawing/2014/main" id="{CE2C6022-493A-4CC6-B1B0-6874A542DF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59" name="Text Box 83">
          <a:extLst>
            <a:ext uri="{FF2B5EF4-FFF2-40B4-BE49-F238E27FC236}">
              <a16:creationId xmlns:a16="http://schemas.microsoft.com/office/drawing/2014/main" id="{653BA89A-02EC-454F-8DEE-5FB35A8CB3F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0" name="Text Box 84">
          <a:extLst>
            <a:ext uri="{FF2B5EF4-FFF2-40B4-BE49-F238E27FC236}">
              <a16:creationId xmlns:a16="http://schemas.microsoft.com/office/drawing/2014/main" id="{8B518F74-0417-4FC4-89CE-ED043B64D51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1" name="Text Box 85">
          <a:extLst>
            <a:ext uri="{FF2B5EF4-FFF2-40B4-BE49-F238E27FC236}">
              <a16:creationId xmlns:a16="http://schemas.microsoft.com/office/drawing/2014/main" id="{DF7BD38F-F33B-4357-8707-093668F7F4C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2" name="Text Box 86">
          <a:extLst>
            <a:ext uri="{FF2B5EF4-FFF2-40B4-BE49-F238E27FC236}">
              <a16:creationId xmlns:a16="http://schemas.microsoft.com/office/drawing/2014/main" id="{CBB2EA97-6BF7-42FA-9206-CE8C13F4BA6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3" name="Text Box 87">
          <a:extLst>
            <a:ext uri="{FF2B5EF4-FFF2-40B4-BE49-F238E27FC236}">
              <a16:creationId xmlns:a16="http://schemas.microsoft.com/office/drawing/2014/main" id="{8FAD86A4-3F09-452C-B94F-97B44340255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4" name="Text Box 88">
          <a:extLst>
            <a:ext uri="{FF2B5EF4-FFF2-40B4-BE49-F238E27FC236}">
              <a16:creationId xmlns:a16="http://schemas.microsoft.com/office/drawing/2014/main" id="{5121E836-2DC1-4CE3-8CAE-A96613E14AF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5" name="Text Box 89">
          <a:extLst>
            <a:ext uri="{FF2B5EF4-FFF2-40B4-BE49-F238E27FC236}">
              <a16:creationId xmlns:a16="http://schemas.microsoft.com/office/drawing/2014/main" id="{74B03BE6-CDB3-4541-A5BE-4340A45A5A2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6" name="Text Box 90">
          <a:extLst>
            <a:ext uri="{FF2B5EF4-FFF2-40B4-BE49-F238E27FC236}">
              <a16:creationId xmlns:a16="http://schemas.microsoft.com/office/drawing/2014/main" id="{C74E1DA0-83D6-4C03-9AEC-DCACE5CEAFD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7" name="Text Box 91">
          <a:extLst>
            <a:ext uri="{FF2B5EF4-FFF2-40B4-BE49-F238E27FC236}">
              <a16:creationId xmlns:a16="http://schemas.microsoft.com/office/drawing/2014/main" id="{93DEE470-CFA5-4CAC-83FA-F7336E01F3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8" name="Text Box 92">
          <a:extLst>
            <a:ext uri="{FF2B5EF4-FFF2-40B4-BE49-F238E27FC236}">
              <a16:creationId xmlns:a16="http://schemas.microsoft.com/office/drawing/2014/main" id="{08A4ABA4-06CC-491C-8954-3FEB3C5A02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69" name="Text Box 26">
          <a:extLst>
            <a:ext uri="{FF2B5EF4-FFF2-40B4-BE49-F238E27FC236}">
              <a16:creationId xmlns:a16="http://schemas.microsoft.com/office/drawing/2014/main" id="{784558BE-FFED-4373-8BB0-61662506ACF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0" name="Text Box 27">
          <a:extLst>
            <a:ext uri="{FF2B5EF4-FFF2-40B4-BE49-F238E27FC236}">
              <a16:creationId xmlns:a16="http://schemas.microsoft.com/office/drawing/2014/main" id="{E8941658-B205-4294-A8CC-89BD83EDB64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1" name="Text Box 28">
          <a:extLst>
            <a:ext uri="{FF2B5EF4-FFF2-40B4-BE49-F238E27FC236}">
              <a16:creationId xmlns:a16="http://schemas.microsoft.com/office/drawing/2014/main" id="{41BCC827-0955-4D7E-AECD-042A956B8BE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2" name="Text Box 29">
          <a:extLst>
            <a:ext uri="{FF2B5EF4-FFF2-40B4-BE49-F238E27FC236}">
              <a16:creationId xmlns:a16="http://schemas.microsoft.com/office/drawing/2014/main" id="{3C5EFA98-CDEC-4625-BDB0-FD65889A5E1A}"/>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3" name="Text Box 30">
          <a:extLst>
            <a:ext uri="{FF2B5EF4-FFF2-40B4-BE49-F238E27FC236}">
              <a16:creationId xmlns:a16="http://schemas.microsoft.com/office/drawing/2014/main" id="{AFC8C5C4-B206-4A99-B6B9-B004AE37EF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4" name="Text Box 31">
          <a:extLst>
            <a:ext uri="{FF2B5EF4-FFF2-40B4-BE49-F238E27FC236}">
              <a16:creationId xmlns:a16="http://schemas.microsoft.com/office/drawing/2014/main" id="{3525231C-457F-44DA-A54C-E9A938D3B3C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5" name="Text Box 32">
          <a:extLst>
            <a:ext uri="{FF2B5EF4-FFF2-40B4-BE49-F238E27FC236}">
              <a16:creationId xmlns:a16="http://schemas.microsoft.com/office/drawing/2014/main" id="{E9B8216D-7593-4AA2-9C4E-EFCEDE02548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6" name="Text Box 33">
          <a:extLst>
            <a:ext uri="{FF2B5EF4-FFF2-40B4-BE49-F238E27FC236}">
              <a16:creationId xmlns:a16="http://schemas.microsoft.com/office/drawing/2014/main" id="{78EE31C4-0F3B-42BE-83F8-1972EE420B6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7" name="Text Box 34">
          <a:extLst>
            <a:ext uri="{FF2B5EF4-FFF2-40B4-BE49-F238E27FC236}">
              <a16:creationId xmlns:a16="http://schemas.microsoft.com/office/drawing/2014/main" id="{3A3F7E71-43C2-4754-BB98-C8D4AF85F11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8" name="Text Box 35">
          <a:extLst>
            <a:ext uri="{FF2B5EF4-FFF2-40B4-BE49-F238E27FC236}">
              <a16:creationId xmlns:a16="http://schemas.microsoft.com/office/drawing/2014/main" id="{448155E8-B6AC-418B-B281-EF9A511C47F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79" name="Text Box 36">
          <a:extLst>
            <a:ext uri="{FF2B5EF4-FFF2-40B4-BE49-F238E27FC236}">
              <a16:creationId xmlns:a16="http://schemas.microsoft.com/office/drawing/2014/main" id="{C83F8E8C-1A9C-4572-BA10-383AFB62F4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0" name="Text Box 37">
          <a:extLst>
            <a:ext uri="{FF2B5EF4-FFF2-40B4-BE49-F238E27FC236}">
              <a16:creationId xmlns:a16="http://schemas.microsoft.com/office/drawing/2014/main" id="{00E2066D-9C05-4D62-9FF5-960E0286935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1" name="Text Box 38">
          <a:extLst>
            <a:ext uri="{FF2B5EF4-FFF2-40B4-BE49-F238E27FC236}">
              <a16:creationId xmlns:a16="http://schemas.microsoft.com/office/drawing/2014/main" id="{5AD87AFD-A4F7-4756-B7D3-D6B1D77EF58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2" name="Text Box 39">
          <a:extLst>
            <a:ext uri="{FF2B5EF4-FFF2-40B4-BE49-F238E27FC236}">
              <a16:creationId xmlns:a16="http://schemas.microsoft.com/office/drawing/2014/main" id="{F1DA994D-423E-44BE-AF2A-F828BF880D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3" name="Text Box 40">
          <a:extLst>
            <a:ext uri="{FF2B5EF4-FFF2-40B4-BE49-F238E27FC236}">
              <a16:creationId xmlns:a16="http://schemas.microsoft.com/office/drawing/2014/main" id="{EDF2DC10-D932-4981-B075-C7065FBD97E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4" name="Text Box 41">
          <a:extLst>
            <a:ext uri="{FF2B5EF4-FFF2-40B4-BE49-F238E27FC236}">
              <a16:creationId xmlns:a16="http://schemas.microsoft.com/office/drawing/2014/main" id="{BA8F5C2F-0D40-402D-84CC-4355A90A200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5" name="Text Box 42">
          <a:extLst>
            <a:ext uri="{FF2B5EF4-FFF2-40B4-BE49-F238E27FC236}">
              <a16:creationId xmlns:a16="http://schemas.microsoft.com/office/drawing/2014/main" id="{7809DEE6-E7D9-4CDA-99F1-5D5152E31C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6" name="Text Box 43">
          <a:extLst>
            <a:ext uri="{FF2B5EF4-FFF2-40B4-BE49-F238E27FC236}">
              <a16:creationId xmlns:a16="http://schemas.microsoft.com/office/drawing/2014/main" id="{A205D6D0-0273-47AB-AD89-C4964198D6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7" name="Text Box 44">
          <a:extLst>
            <a:ext uri="{FF2B5EF4-FFF2-40B4-BE49-F238E27FC236}">
              <a16:creationId xmlns:a16="http://schemas.microsoft.com/office/drawing/2014/main" id="{900EFF01-481B-46AB-BE74-AB19243A854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8" name="Text Box 45">
          <a:extLst>
            <a:ext uri="{FF2B5EF4-FFF2-40B4-BE49-F238E27FC236}">
              <a16:creationId xmlns:a16="http://schemas.microsoft.com/office/drawing/2014/main" id="{D8D9A5E4-7FBA-46C3-B468-CAEF82BDC8D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89" name="Text Box 46">
          <a:extLst>
            <a:ext uri="{FF2B5EF4-FFF2-40B4-BE49-F238E27FC236}">
              <a16:creationId xmlns:a16="http://schemas.microsoft.com/office/drawing/2014/main" id="{A3599D37-8FC9-4537-8677-A4748029EFA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0" name="Text Box 47">
          <a:extLst>
            <a:ext uri="{FF2B5EF4-FFF2-40B4-BE49-F238E27FC236}">
              <a16:creationId xmlns:a16="http://schemas.microsoft.com/office/drawing/2014/main" id="{F205EF09-C14F-4E4B-A53A-0190B495A17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1" name="Text Box 49">
          <a:extLst>
            <a:ext uri="{FF2B5EF4-FFF2-40B4-BE49-F238E27FC236}">
              <a16:creationId xmlns:a16="http://schemas.microsoft.com/office/drawing/2014/main" id="{09DFDD1D-29AA-4B14-908A-9FD079A4A2E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2" name="Text Box 50">
          <a:extLst>
            <a:ext uri="{FF2B5EF4-FFF2-40B4-BE49-F238E27FC236}">
              <a16:creationId xmlns:a16="http://schemas.microsoft.com/office/drawing/2014/main" id="{F9199118-9C27-42DB-895A-4E6DE0BE12D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3" name="Text Box 51">
          <a:extLst>
            <a:ext uri="{FF2B5EF4-FFF2-40B4-BE49-F238E27FC236}">
              <a16:creationId xmlns:a16="http://schemas.microsoft.com/office/drawing/2014/main" id="{D6D1D3FC-9806-4CA4-A9E1-255C3F9C57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4" name="Text Box 52">
          <a:extLst>
            <a:ext uri="{FF2B5EF4-FFF2-40B4-BE49-F238E27FC236}">
              <a16:creationId xmlns:a16="http://schemas.microsoft.com/office/drawing/2014/main" id="{5DA32AF7-CC57-4CF5-8BA5-CE65373FF9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5" name="Text Box 53">
          <a:extLst>
            <a:ext uri="{FF2B5EF4-FFF2-40B4-BE49-F238E27FC236}">
              <a16:creationId xmlns:a16="http://schemas.microsoft.com/office/drawing/2014/main" id="{E8CB7AF7-5046-4E73-A465-6D20168E67E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6" name="Text Box 54">
          <a:extLst>
            <a:ext uri="{FF2B5EF4-FFF2-40B4-BE49-F238E27FC236}">
              <a16:creationId xmlns:a16="http://schemas.microsoft.com/office/drawing/2014/main" id="{0697FBA9-DFEB-4DD2-B3F8-73ABFBEF1FE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7" name="Text Box 55">
          <a:extLst>
            <a:ext uri="{FF2B5EF4-FFF2-40B4-BE49-F238E27FC236}">
              <a16:creationId xmlns:a16="http://schemas.microsoft.com/office/drawing/2014/main" id="{474713ED-B0D0-4CCF-BA5B-C7127D14B97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8" name="Text Box 56">
          <a:extLst>
            <a:ext uri="{FF2B5EF4-FFF2-40B4-BE49-F238E27FC236}">
              <a16:creationId xmlns:a16="http://schemas.microsoft.com/office/drawing/2014/main" id="{7D3FA490-ACD5-4A7B-8EDD-6BF7C338982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299" name="Text Box 57">
          <a:extLst>
            <a:ext uri="{FF2B5EF4-FFF2-40B4-BE49-F238E27FC236}">
              <a16:creationId xmlns:a16="http://schemas.microsoft.com/office/drawing/2014/main" id="{2C86367C-F111-4BC5-9AA0-698FBBED69B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0" name="Text Box 58">
          <a:extLst>
            <a:ext uri="{FF2B5EF4-FFF2-40B4-BE49-F238E27FC236}">
              <a16:creationId xmlns:a16="http://schemas.microsoft.com/office/drawing/2014/main" id="{575A1266-90A6-4CC9-82A7-9EDB012B5E5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1" name="Text Box 59">
          <a:extLst>
            <a:ext uri="{FF2B5EF4-FFF2-40B4-BE49-F238E27FC236}">
              <a16:creationId xmlns:a16="http://schemas.microsoft.com/office/drawing/2014/main" id="{D9C93189-9E54-40E7-8903-B19E0266409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2" name="Text Box 60">
          <a:extLst>
            <a:ext uri="{FF2B5EF4-FFF2-40B4-BE49-F238E27FC236}">
              <a16:creationId xmlns:a16="http://schemas.microsoft.com/office/drawing/2014/main" id="{6C49999B-3462-4EF9-82A8-A8EF035F5A3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3" name="Text Box 61">
          <a:extLst>
            <a:ext uri="{FF2B5EF4-FFF2-40B4-BE49-F238E27FC236}">
              <a16:creationId xmlns:a16="http://schemas.microsoft.com/office/drawing/2014/main" id="{42DAB36E-4BBC-4BF9-8D0B-51D738145FF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4" name="Text Box 62">
          <a:extLst>
            <a:ext uri="{FF2B5EF4-FFF2-40B4-BE49-F238E27FC236}">
              <a16:creationId xmlns:a16="http://schemas.microsoft.com/office/drawing/2014/main" id="{78C38877-1708-4BB2-878B-99D16A5F52E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5" name="Text Box 63">
          <a:extLst>
            <a:ext uri="{FF2B5EF4-FFF2-40B4-BE49-F238E27FC236}">
              <a16:creationId xmlns:a16="http://schemas.microsoft.com/office/drawing/2014/main" id="{7F09CA14-7D4F-4342-AAAE-D7094C9853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6" name="Text Box 64">
          <a:extLst>
            <a:ext uri="{FF2B5EF4-FFF2-40B4-BE49-F238E27FC236}">
              <a16:creationId xmlns:a16="http://schemas.microsoft.com/office/drawing/2014/main" id="{B26724B5-1B6E-4F31-844F-B261106866A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7" name="Text Box 65">
          <a:extLst>
            <a:ext uri="{FF2B5EF4-FFF2-40B4-BE49-F238E27FC236}">
              <a16:creationId xmlns:a16="http://schemas.microsoft.com/office/drawing/2014/main" id="{8737A111-A7E6-4966-892D-19C0BE75533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8" name="Text Box 66">
          <a:extLst>
            <a:ext uri="{FF2B5EF4-FFF2-40B4-BE49-F238E27FC236}">
              <a16:creationId xmlns:a16="http://schemas.microsoft.com/office/drawing/2014/main" id="{915903B8-EB8B-42F5-9619-C95646E4419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09" name="Text Box 67">
          <a:extLst>
            <a:ext uri="{FF2B5EF4-FFF2-40B4-BE49-F238E27FC236}">
              <a16:creationId xmlns:a16="http://schemas.microsoft.com/office/drawing/2014/main" id="{4FEAF60E-4D73-456D-8126-693997A021A5}"/>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0" name="Text Box 68">
          <a:extLst>
            <a:ext uri="{FF2B5EF4-FFF2-40B4-BE49-F238E27FC236}">
              <a16:creationId xmlns:a16="http://schemas.microsoft.com/office/drawing/2014/main" id="{4F32E449-BD93-443F-9DCB-E41E22B3707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1" name="Text Box 69">
          <a:extLst>
            <a:ext uri="{FF2B5EF4-FFF2-40B4-BE49-F238E27FC236}">
              <a16:creationId xmlns:a16="http://schemas.microsoft.com/office/drawing/2014/main" id="{91338D61-65DC-4966-B1E5-EA03A2FC15A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2" name="Text Box 70">
          <a:extLst>
            <a:ext uri="{FF2B5EF4-FFF2-40B4-BE49-F238E27FC236}">
              <a16:creationId xmlns:a16="http://schemas.microsoft.com/office/drawing/2014/main" id="{ACDCD5C4-2BFE-4AC2-9EB9-32FD73383EF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3" name="Text Box 71">
          <a:extLst>
            <a:ext uri="{FF2B5EF4-FFF2-40B4-BE49-F238E27FC236}">
              <a16:creationId xmlns:a16="http://schemas.microsoft.com/office/drawing/2014/main" id="{E603CB44-D459-4F54-ADB9-085886C1D6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4" name="Text Box 72">
          <a:extLst>
            <a:ext uri="{FF2B5EF4-FFF2-40B4-BE49-F238E27FC236}">
              <a16:creationId xmlns:a16="http://schemas.microsoft.com/office/drawing/2014/main" id="{41D10FF5-7622-4E80-A9B9-0E8FB53CB188}"/>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5" name="Text Box 73">
          <a:extLst>
            <a:ext uri="{FF2B5EF4-FFF2-40B4-BE49-F238E27FC236}">
              <a16:creationId xmlns:a16="http://schemas.microsoft.com/office/drawing/2014/main" id="{F6FDF2F7-C26A-4651-8ACE-412C9122747B}"/>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6" name="Text Box 74">
          <a:extLst>
            <a:ext uri="{FF2B5EF4-FFF2-40B4-BE49-F238E27FC236}">
              <a16:creationId xmlns:a16="http://schemas.microsoft.com/office/drawing/2014/main" id="{B08A4804-CD7A-458D-A62B-7FF9EDD5E0E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7" name="Text Box 75">
          <a:extLst>
            <a:ext uri="{FF2B5EF4-FFF2-40B4-BE49-F238E27FC236}">
              <a16:creationId xmlns:a16="http://schemas.microsoft.com/office/drawing/2014/main" id="{9A4BEDF8-FF50-43D9-87A2-4EDE1592B966}"/>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8" name="Text Box 76">
          <a:extLst>
            <a:ext uri="{FF2B5EF4-FFF2-40B4-BE49-F238E27FC236}">
              <a16:creationId xmlns:a16="http://schemas.microsoft.com/office/drawing/2014/main" id="{2FECE81E-8814-4C4B-A126-1A7BC0E016E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19" name="Text Box 77">
          <a:extLst>
            <a:ext uri="{FF2B5EF4-FFF2-40B4-BE49-F238E27FC236}">
              <a16:creationId xmlns:a16="http://schemas.microsoft.com/office/drawing/2014/main" id="{85961A53-780F-4D57-9827-0088D3941A13}"/>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0" name="Text Box 78">
          <a:extLst>
            <a:ext uri="{FF2B5EF4-FFF2-40B4-BE49-F238E27FC236}">
              <a16:creationId xmlns:a16="http://schemas.microsoft.com/office/drawing/2014/main" id="{CA72FF7E-6493-4C7B-AAB8-C0696865B31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1" name="Text Box 79">
          <a:extLst>
            <a:ext uri="{FF2B5EF4-FFF2-40B4-BE49-F238E27FC236}">
              <a16:creationId xmlns:a16="http://schemas.microsoft.com/office/drawing/2014/main" id="{BC1F9543-31A4-49DB-871A-55DE8FF4AA02}"/>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2" name="Text Box 80">
          <a:extLst>
            <a:ext uri="{FF2B5EF4-FFF2-40B4-BE49-F238E27FC236}">
              <a16:creationId xmlns:a16="http://schemas.microsoft.com/office/drawing/2014/main" id="{6A32C350-979F-41A7-AC2D-41134633D31F}"/>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3" name="Text Box 81">
          <a:extLst>
            <a:ext uri="{FF2B5EF4-FFF2-40B4-BE49-F238E27FC236}">
              <a16:creationId xmlns:a16="http://schemas.microsoft.com/office/drawing/2014/main" id="{73B2D51D-9CAF-49DA-993F-93D22250FDB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4" name="Text Box 82">
          <a:extLst>
            <a:ext uri="{FF2B5EF4-FFF2-40B4-BE49-F238E27FC236}">
              <a16:creationId xmlns:a16="http://schemas.microsoft.com/office/drawing/2014/main" id="{757F8A4F-A3B4-4F53-BB78-A57ABFF8E0C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5" name="Text Box 83">
          <a:extLst>
            <a:ext uri="{FF2B5EF4-FFF2-40B4-BE49-F238E27FC236}">
              <a16:creationId xmlns:a16="http://schemas.microsoft.com/office/drawing/2014/main" id="{C380F306-B6EC-4C5B-830D-5F90110025DE}"/>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6" name="Text Box 84">
          <a:extLst>
            <a:ext uri="{FF2B5EF4-FFF2-40B4-BE49-F238E27FC236}">
              <a16:creationId xmlns:a16="http://schemas.microsoft.com/office/drawing/2014/main" id="{0D47EB5C-7DBD-49D6-A2D8-78644BBFC38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7" name="Text Box 85">
          <a:extLst>
            <a:ext uri="{FF2B5EF4-FFF2-40B4-BE49-F238E27FC236}">
              <a16:creationId xmlns:a16="http://schemas.microsoft.com/office/drawing/2014/main" id="{DB83A864-4FFA-4DAD-84DD-7F7E729358A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8" name="Text Box 86">
          <a:extLst>
            <a:ext uri="{FF2B5EF4-FFF2-40B4-BE49-F238E27FC236}">
              <a16:creationId xmlns:a16="http://schemas.microsoft.com/office/drawing/2014/main" id="{1FB84BA0-1B2E-4E09-8309-52B83E669AA4}"/>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29" name="Text Box 87">
          <a:extLst>
            <a:ext uri="{FF2B5EF4-FFF2-40B4-BE49-F238E27FC236}">
              <a16:creationId xmlns:a16="http://schemas.microsoft.com/office/drawing/2014/main" id="{53478423-2166-4494-B552-B684869148DC}"/>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0" name="Text Box 88">
          <a:extLst>
            <a:ext uri="{FF2B5EF4-FFF2-40B4-BE49-F238E27FC236}">
              <a16:creationId xmlns:a16="http://schemas.microsoft.com/office/drawing/2014/main" id="{A27FBC82-41CE-4021-9372-DCB50ECD6D9D}"/>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1" name="Text Box 89">
          <a:extLst>
            <a:ext uri="{FF2B5EF4-FFF2-40B4-BE49-F238E27FC236}">
              <a16:creationId xmlns:a16="http://schemas.microsoft.com/office/drawing/2014/main" id="{E9E6F181-0F55-4D48-99A4-54E7A3FE25F9}"/>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2" name="Text Box 90">
          <a:extLst>
            <a:ext uri="{FF2B5EF4-FFF2-40B4-BE49-F238E27FC236}">
              <a16:creationId xmlns:a16="http://schemas.microsoft.com/office/drawing/2014/main" id="{7E21BC25-AFB7-49BD-AC76-DD17329A901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3" name="Text Box 91">
          <a:extLst>
            <a:ext uri="{FF2B5EF4-FFF2-40B4-BE49-F238E27FC236}">
              <a16:creationId xmlns:a16="http://schemas.microsoft.com/office/drawing/2014/main" id="{066ECC29-93EE-4D8C-AE42-11A6006A57B7}"/>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4" name="Text Box 92">
          <a:extLst>
            <a:ext uri="{FF2B5EF4-FFF2-40B4-BE49-F238E27FC236}">
              <a16:creationId xmlns:a16="http://schemas.microsoft.com/office/drawing/2014/main" id="{EC13136C-10C3-42FA-B139-87E28DA76EC0}"/>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5" name="Text Box 58">
          <a:extLst>
            <a:ext uri="{FF2B5EF4-FFF2-40B4-BE49-F238E27FC236}">
              <a16:creationId xmlns:a16="http://schemas.microsoft.com/office/drawing/2014/main" id="{1AD544D4-2B1C-4353-BA7E-5CF811260E0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233</xdr:row>
      <xdr:rowOff>0</xdr:rowOff>
    </xdr:from>
    <xdr:to>
      <xdr:col>1</xdr:col>
      <xdr:colOff>2230755</xdr:colOff>
      <xdr:row>235</xdr:row>
      <xdr:rowOff>321945</xdr:rowOff>
    </xdr:to>
    <xdr:sp macro="" textlink="">
      <xdr:nvSpPr>
        <xdr:cNvPr id="6336" name="Text Box 59">
          <a:extLst>
            <a:ext uri="{FF2B5EF4-FFF2-40B4-BE49-F238E27FC236}">
              <a16:creationId xmlns:a16="http://schemas.microsoft.com/office/drawing/2014/main" id="{BF9E939D-B022-4562-A3FA-EB7E38F4B5A1}"/>
            </a:ext>
          </a:extLst>
        </xdr:cNvPr>
        <xdr:cNvSpPr txBox="1">
          <a:spLocks noChangeArrowheads="1"/>
        </xdr:cNvSpPr>
      </xdr:nvSpPr>
      <xdr:spPr bwMode="auto">
        <a:xfrm>
          <a:off x="2499632" y="3739243"/>
          <a:ext cx="76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37" name="Text Box 26">
          <a:extLst>
            <a:ext uri="{FF2B5EF4-FFF2-40B4-BE49-F238E27FC236}">
              <a16:creationId xmlns:a16="http://schemas.microsoft.com/office/drawing/2014/main" id="{8653FF53-A6F7-4551-9132-5E97CE533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38" name="Text Box 27">
          <a:extLst>
            <a:ext uri="{FF2B5EF4-FFF2-40B4-BE49-F238E27FC236}">
              <a16:creationId xmlns:a16="http://schemas.microsoft.com/office/drawing/2014/main" id="{2DBC9E03-0545-44DC-8C4B-F3CFF9B37D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39" name="Text Box 28">
          <a:extLst>
            <a:ext uri="{FF2B5EF4-FFF2-40B4-BE49-F238E27FC236}">
              <a16:creationId xmlns:a16="http://schemas.microsoft.com/office/drawing/2014/main" id="{ABC01857-CF8D-4703-A8E0-97650BF771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0" name="Text Box 29">
          <a:extLst>
            <a:ext uri="{FF2B5EF4-FFF2-40B4-BE49-F238E27FC236}">
              <a16:creationId xmlns:a16="http://schemas.microsoft.com/office/drawing/2014/main" id="{31FF84A3-94A5-4AA3-9534-2FC6FF38D7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1" name="Text Box 30">
          <a:extLst>
            <a:ext uri="{FF2B5EF4-FFF2-40B4-BE49-F238E27FC236}">
              <a16:creationId xmlns:a16="http://schemas.microsoft.com/office/drawing/2014/main" id="{3C545391-3930-4AC4-B950-659785B193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2" name="Text Box 31">
          <a:extLst>
            <a:ext uri="{FF2B5EF4-FFF2-40B4-BE49-F238E27FC236}">
              <a16:creationId xmlns:a16="http://schemas.microsoft.com/office/drawing/2014/main" id="{D631707D-189C-45EE-AA51-22649ACEBE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3" name="Text Box 32">
          <a:extLst>
            <a:ext uri="{FF2B5EF4-FFF2-40B4-BE49-F238E27FC236}">
              <a16:creationId xmlns:a16="http://schemas.microsoft.com/office/drawing/2014/main" id="{6863E5D8-207F-44B6-B62F-6188F3EA4A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4" name="Text Box 33">
          <a:extLst>
            <a:ext uri="{FF2B5EF4-FFF2-40B4-BE49-F238E27FC236}">
              <a16:creationId xmlns:a16="http://schemas.microsoft.com/office/drawing/2014/main" id="{6C881189-469D-45E0-B8FA-8DD1185538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5" name="Text Box 34">
          <a:extLst>
            <a:ext uri="{FF2B5EF4-FFF2-40B4-BE49-F238E27FC236}">
              <a16:creationId xmlns:a16="http://schemas.microsoft.com/office/drawing/2014/main" id="{46927710-7F96-48B9-9D89-89709294A9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6" name="Text Box 35">
          <a:extLst>
            <a:ext uri="{FF2B5EF4-FFF2-40B4-BE49-F238E27FC236}">
              <a16:creationId xmlns:a16="http://schemas.microsoft.com/office/drawing/2014/main" id="{F78471DD-A6F3-4A2F-ACAF-B6DB599578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7" name="Text Box 36">
          <a:extLst>
            <a:ext uri="{FF2B5EF4-FFF2-40B4-BE49-F238E27FC236}">
              <a16:creationId xmlns:a16="http://schemas.microsoft.com/office/drawing/2014/main" id="{8A2A0F59-7D1A-489D-AD89-C445468C28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8" name="Text Box 37">
          <a:extLst>
            <a:ext uri="{FF2B5EF4-FFF2-40B4-BE49-F238E27FC236}">
              <a16:creationId xmlns:a16="http://schemas.microsoft.com/office/drawing/2014/main" id="{2BA43C3A-7227-4E6A-AC56-4571518609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49" name="Text Box 38">
          <a:extLst>
            <a:ext uri="{FF2B5EF4-FFF2-40B4-BE49-F238E27FC236}">
              <a16:creationId xmlns:a16="http://schemas.microsoft.com/office/drawing/2014/main" id="{F1501712-FB1B-4D3C-8796-9D5116A368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0" name="Text Box 39">
          <a:extLst>
            <a:ext uri="{FF2B5EF4-FFF2-40B4-BE49-F238E27FC236}">
              <a16:creationId xmlns:a16="http://schemas.microsoft.com/office/drawing/2014/main" id="{83DEAAAD-E0CD-4DEF-B82B-C87DC76568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1" name="Text Box 40">
          <a:extLst>
            <a:ext uri="{FF2B5EF4-FFF2-40B4-BE49-F238E27FC236}">
              <a16:creationId xmlns:a16="http://schemas.microsoft.com/office/drawing/2014/main" id="{04B62A13-CEB4-448E-A454-B792E84B87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2" name="Text Box 41">
          <a:extLst>
            <a:ext uri="{FF2B5EF4-FFF2-40B4-BE49-F238E27FC236}">
              <a16:creationId xmlns:a16="http://schemas.microsoft.com/office/drawing/2014/main" id="{F958BAB4-483D-4BBC-94DA-35C68299E4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3" name="Text Box 42">
          <a:extLst>
            <a:ext uri="{FF2B5EF4-FFF2-40B4-BE49-F238E27FC236}">
              <a16:creationId xmlns:a16="http://schemas.microsoft.com/office/drawing/2014/main" id="{3AD8C273-E53F-41CA-815A-BC1C096CC4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4" name="Text Box 43">
          <a:extLst>
            <a:ext uri="{FF2B5EF4-FFF2-40B4-BE49-F238E27FC236}">
              <a16:creationId xmlns:a16="http://schemas.microsoft.com/office/drawing/2014/main" id="{3655D4AF-D29B-4691-9A49-5E2CEB631A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5" name="Text Box 44">
          <a:extLst>
            <a:ext uri="{FF2B5EF4-FFF2-40B4-BE49-F238E27FC236}">
              <a16:creationId xmlns:a16="http://schemas.microsoft.com/office/drawing/2014/main" id="{89E52AB1-E194-4D6C-B5F6-4E1F26D979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6" name="Text Box 45">
          <a:extLst>
            <a:ext uri="{FF2B5EF4-FFF2-40B4-BE49-F238E27FC236}">
              <a16:creationId xmlns:a16="http://schemas.microsoft.com/office/drawing/2014/main" id="{F303F691-6264-402E-B12A-44109088E2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7" name="Text Box 46">
          <a:extLst>
            <a:ext uri="{FF2B5EF4-FFF2-40B4-BE49-F238E27FC236}">
              <a16:creationId xmlns:a16="http://schemas.microsoft.com/office/drawing/2014/main" id="{32DE4A99-78A9-4E85-8F48-A17F50D787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8" name="Text Box 47">
          <a:extLst>
            <a:ext uri="{FF2B5EF4-FFF2-40B4-BE49-F238E27FC236}">
              <a16:creationId xmlns:a16="http://schemas.microsoft.com/office/drawing/2014/main" id="{418CFDBD-F5B2-4B77-928D-81B790F1F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59" name="Text Box 49">
          <a:extLst>
            <a:ext uri="{FF2B5EF4-FFF2-40B4-BE49-F238E27FC236}">
              <a16:creationId xmlns:a16="http://schemas.microsoft.com/office/drawing/2014/main" id="{3AF90AFE-8A5E-420C-9373-879FA5FE28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0" name="Text Box 50">
          <a:extLst>
            <a:ext uri="{FF2B5EF4-FFF2-40B4-BE49-F238E27FC236}">
              <a16:creationId xmlns:a16="http://schemas.microsoft.com/office/drawing/2014/main" id="{1563C7C5-70AC-44BD-B765-B2855AAA25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1" name="Text Box 51">
          <a:extLst>
            <a:ext uri="{FF2B5EF4-FFF2-40B4-BE49-F238E27FC236}">
              <a16:creationId xmlns:a16="http://schemas.microsoft.com/office/drawing/2014/main" id="{CE44CD55-5077-4974-BA2F-EFB818EFFF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2" name="Text Box 52">
          <a:extLst>
            <a:ext uri="{FF2B5EF4-FFF2-40B4-BE49-F238E27FC236}">
              <a16:creationId xmlns:a16="http://schemas.microsoft.com/office/drawing/2014/main" id="{AC3D1735-C76C-42EC-937D-FC00C398A1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3" name="Text Box 53">
          <a:extLst>
            <a:ext uri="{FF2B5EF4-FFF2-40B4-BE49-F238E27FC236}">
              <a16:creationId xmlns:a16="http://schemas.microsoft.com/office/drawing/2014/main" id="{EB011CE7-5134-42D3-9CAD-E729254070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4" name="Text Box 54">
          <a:extLst>
            <a:ext uri="{FF2B5EF4-FFF2-40B4-BE49-F238E27FC236}">
              <a16:creationId xmlns:a16="http://schemas.microsoft.com/office/drawing/2014/main" id="{8C7A022E-0B63-417D-BE54-67B744361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5" name="Text Box 55">
          <a:extLst>
            <a:ext uri="{FF2B5EF4-FFF2-40B4-BE49-F238E27FC236}">
              <a16:creationId xmlns:a16="http://schemas.microsoft.com/office/drawing/2014/main" id="{8C5D3ED3-6116-4661-8FE3-A8411098E2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6" name="Text Box 56">
          <a:extLst>
            <a:ext uri="{FF2B5EF4-FFF2-40B4-BE49-F238E27FC236}">
              <a16:creationId xmlns:a16="http://schemas.microsoft.com/office/drawing/2014/main" id="{3D59EDC9-7386-4C4B-A689-F2E9A4E14D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7" name="Text Box 57">
          <a:extLst>
            <a:ext uri="{FF2B5EF4-FFF2-40B4-BE49-F238E27FC236}">
              <a16:creationId xmlns:a16="http://schemas.microsoft.com/office/drawing/2014/main" id="{B62210E1-3773-4E15-8C5E-E9F285BB5E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8" name="Text Box 58">
          <a:extLst>
            <a:ext uri="{FF2B5EF4-FFF2-40B4-BE49-F238E27FC236}">
              <a16:creationId xmlns:a16="http://schemas.microsoft.com/office/drawing/2014/main" id="{0CB09DE3-B671-43FC-9579-112EACDF31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69" name="Text Box 59">
          <a:extLst>
            <a:ext uri="{FF2B5EF4-FFF2-40B4-BE49-F238E27FC236}">
              <a16:creationId xmlns:a16="http://schemas.microsoft.com/office/drawing/2014/main" id="{A8C593E7-3E14-4770-9B20-5B5E157BFE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0" name="Text Box 60">
          <a:extLst>
            <a:ext uri="{FF2B5EF4-FFF2-40B4-BE49-F238E27FC236}">
              <a16:creationId xmlns:a16="http://schemas.microsoft.com/office/drawing/2014/main" id="{CFA1B4D5-C68F-429D-9C70-3E71DE2520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1" name="Text Box 61">
          <a:extLst>
            <a:ext uri="{FF2B5EF4-FFF2-40B4-BE49-F238E27FC236}">
              <a16:creationId xmlns:a16="http://schemas.microsoft.com/office/drawing/2014/main" id="{75E2385D-197D-46B9-9096-15A44BCF19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2" name="Text Box 62">
          <a:extLst>
            <a:ext uri="{FF2B5EF4-FFF2-40B4-BE49-F238E27FC236}">
              <a16:creationId xmlns:a16="http://schemas.microsoft.com/office/drawing/2014/main" id="{8A418270-39FD-45FF-A50F-BAA86DAB07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3" name="Text Box 63">
          <a:extLst>
            <a:ext uri="{FF2B5EF4-FFF2-40B4-BE49-F238E27FC236}">
              <a16:creationId xmlns:a16="http://schemas.microsoft.com/office/drawing/2014/main" id="{23BEDFDD-264B-407F-9449-034779B5FE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4" name="Text Box 64">
          <a:extLst>
            <a:ext uri="{FF2B5EF4-FFF2-40B4-BE49-F238E27FC236}">
              <a16:creationId xmlns:a16="http://schemas.microsoft.com/office/drawing/2014/main" id="{B8FF2C26-FB5A-474B-96E9-E268377093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5" name="Text Box 65">
          <a:extLst>
            <a:ext uri="{FF2B5EF4-FFF2-40B4-BE49-F238E27FC236}">
              <a16:creationId xmlns:a16="http://schemas.microsoft.com/office/drawing/2014/main" id="{D2AD572C-8302-46BA-8019-88A933F4D6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6" name="Text Box 66">
          <a:extLst>
            <a:ext uri="{FF2B5EF4-FFF2-40B4-BE49-F238E27FC236}">
              <a16:creationId xmlns:a16="http://schemas.microsoft.com/office/drawing/2014/main" id="{EB298126-9AB4-4FA9-9A00-46DFE9E6BD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7" name="Text Box 67">
          <a:extLst>
            <a:ext uri="{FF2B5EF4-FFF2-40B4-BE49-F238E27FC236}">
              <a16:creationId xmlns:a16="http://schemas.microsoft.com/office/drawing/2014/main" id="{D74F2A34-47E2-4F7C-A035-7B46313656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8" name="Text Box 68">
          <a:extLst>
            <a:ext uri="{FF2B5EF4-FFF2-40B4-BE49-F238E27FC236}">
              <a16:creationId xmlns:a16="http://schemas.microsoft.com/office/drawing/2014/main" id="{0986AC2F-3619-4AF3-AC96-18F48927B2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79" name="Text Box 69">
          <a:extLst>
            <a:ext uri="{FF2B5EF4-FFF2-40B4-BE49-F238E27FC236}">
              <a16:creationId xmlns:a16="http://schemas.microsoft.com/office/drawing/2014/main" id="{B7BCEDDF-FB34-4B5A-850C-E3907515AE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0" name="Text Box 70">
          <a:extLst>
            <a:ext uri="{FF2B5EF4-FFF2-40B4-BE49-F238E27FC236}">
              <a16:creationId xmlns:a16="http://schemas.microsoft.com/office/drawing/2014/main" id="{39A9AC8C-7AFF-411E-9C79-F08725F9E7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1" name="Text Box 71">
          <a:extLst>
            <a:ext uri="{FF2B5EF4-FFF2-40B4-BE49-F238E27FC236}">
              <a16:creationId xmlns:a16="http://schemas.microsoft.com/office/drawing/2014/main" id="{43FA2BB1-9B3E-4573-9760-92592E24A7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2" name="Text Box 72">
          <a:extLst>
            <a:ext uri="{FF2B5EF4-FFF2-40B4-BE49-F238E27FC236}">
              <a16:creationId xmlns:a16="http://schemas.microsoft.com/office/drawing/2014/main" id="{3F259B95-428F-448F-A91E-0706C8D64E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3" name="Text Box 73">
          <a:extLst>
            <a:ext uri="{FF2B5EF4-FFF2-40B4-BE49-F238E27FC236}">
              <a16:creationId xmlns:a16="http://schemas.microsoft.com/office/drawing/2014/main" id="{C262C43A-D62D-462A-804C-7CD271E4EC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4" name="Text Box 74">
          <a:extLst>
            <a:ext uri="{FF2B5EF4-FFF2-40B4-BE49-F238E27FC236}">
              <a16:creationId xmlns:a16="http://schemas.microsoft.com/office/drawing/2014/main" id="{AA2B5E7E-6403-4531-808A-04CE849AD1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5" name="Text Box 75">
          <a:extLst>
            <a:ext uri="{FF2B5EF4-FFF2-40B4-BE49-F238E27FC236}">
              <a16:creationId xmlns:a16="http://schemas.microsoft.com/office/drawing/2014/main" id="{8EBBBB5D-A120-4B5B-885E-E35C518588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6" name="Text Box 76">
          <a:extLst>
            <a:ext uri="{FF2B5EF4-FFF2-40B4-BE49-F238E27FC236}">
              <a16:creationId xmlns:a16="http://schemas.microsoft.com/office/drawing/2014/main" id="{07DEE63E-2DE4-4702-B178-3D63A09903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7" name="Text Box 77">
          <a:extLst>
            <a:ext uri="{FF2B5EF4-FFF2-40B4-BE49-F238E27FC236}">
              <a16:creationId xmlns:a16="http://schemas.microsoft.com/office/drawing/2014/main" id="{4BBEDDCD-B6F3-4AFB-9E61-537CA83111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8" name="Text Box 78">
          <a:extLst>
            <a:ext uri="{FF2B5EF4-FFF2-40B4-BE49-F238E27FC236}">
              <a16:creationId xmlns:a16="http://schemas.microsoft.com/office/drawing/2014/main" id="{FACC9E78-9439-4B2E-8AD6-32225A133E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89" name="Text Box 79">
          <a:extLst>
            <a:ext uri="{FF2B5EF4-FFF2-40B4-BE49-F238E27FC236}">
              <a16:creationId xmlns:a16="http://schemas.microsoft.com/office/drawing/2014/main" id="{D0447725-8D6E-4C35-A050-48378E62F2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0" name="Text Box 80">
          <a:extLst>
            <a:ext uri="{FF2B5EF4-FFF2-40B4-BE49-F238E27FC236}">
              <a16:creationId xmlns:a16="http://schemas.microsoft.com/office/drawing/2014/main" id="{0519D97E-6CA1-4FE6-98E4-5C38581C6A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1" name="Text Box 81">
          <a:extLst>
            <a:ext uri="{FF2B5EF4-FFF2-40B4-BE49-F238E27FC236}">
              <a16:creationId xmlns:a16="http://schemas.microsoft.com/office/drawing/2014/main" id="{88C2A360-0FD9-4617-A8F3-B1112B9EDA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2" name="Text Box 82">
          <a:extLst>
            <a:ext uri="{FF2B5EF4-FFF2-40B4-BE49-F238E27FC236}">
              <a16:creationId xmlns:a16="http://schemas.microsoft.com/office/drawing/2014/main" id="{69E82DFF-B063-4CBA-8B68-AAC59EA402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3" name="Text Box 83">
          <a:extLst>
            <a:ext uri="{FF2B5EF4-FFF2-40B4-BE49-F238E27FC236}">
              <a16:creationId xmlns:a16="http://schemas.microsoft.com/office/drawing/2014/main" id="{40FD9391-47D6-45D7-8A7E-658BA86652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4" name="Text Box 84">
          <a:extLst>
            <a:ext uri="{FF2B5EF4-FFF2-40B4-BE49-F238E27FC236}">
              <a16:creationId xmlns:a16="http://schemas.microsoft.com/office/drawing/2014/main" id="{2982D1C4-370E-41B5-BF99-1340926E17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5" name="Text Box 85">
          <a:extLst>
            <a:ext uri="{FF2B5EF4-FFF2-40B4-BE49-F238E27FC236}">
              <a16:creationId xmlns:a16="http://schemas.microsoft.com/office/drawing/2014/main" id="{AC6D102E-0BEE-4212-B7E7-725CD8421B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6" name="Text Box 86">
          <a:extLst>
            <a:ext uri="{FF2B5EF4-FFF2-40B4-BE49-F238E27FC236}">
              <a16:creationId xmlns:a16="http://schemas.microsoft.com/office/drawing/2014/main" id="{F2FE7B9C-5BD7-453A-B481-5CF1D8B8CC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7" name="Text Box 87">
          <a:extLst>
            <a:ext uri="{FF2B5EF4-FFF2-40B4-BE49-F238E27FC236}">
              <a16:creationId xmlns:a16="http://schemas.microsoft.com/office/drawing/2014/main" id="{59F1C54F-E7E2-4881-8FF3-A92376CDE9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8" name="Text Box 88">
          <a:extLst>
            <a:ext uri="{FF2B5EF4-FFF2-40B4-BE49-F238E27FC236}">
              <a16:creationId xmlns:a16="http://schemas.microsoft.com/office/drawing/2014/main" id="{0149F7D4-F099-42E5-93C8-245EFFCD17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399" name="Text Box 89">
          <a:extLst>
            <a:ext uri="{FF2B5EF4-FFF2-40B4-BE49-F238E27FC236}">
              <a16:creationId xmlns:a16="http://schemas.microsoft.com/office/drawing/2014/main" id="{AB6E0216-B6A3-4095-BFA5-95A0876D17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0" name="Text Box 90">
          <a:extLst>
            <a:ext uri="{FF2B5EF4-FFF2-40B4-BE49-F238E27FC236}">
              <a16:creationId xmlns:a16="http://schemas.microsoft.com/office/drawing/2014/main" id="{F628C0AA-52A2-43AD-8D44-E5B2C2F1CC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1" name="Text Box 91">
          <a:extLst>
            <a:ext uri="{FF2B5EF4-FFF2-40B4-BE49-F238E27FC236}">
              <a16:creationId xmlns:a16="http://schemas.microsoft.com/office/drawing/2014/main" id="{51163832-5802-4719-9813-CCF1494E20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2" name="Text Box 92">
          <a:extLst>
            <a:ext uri="{FF2B5EF4-FFF2-40B4-BE49-F238E27FC236}">
              <a16:creationId xmlns:a16="http://schemas.microsoft.com/office/drawing/2014/main" id="{B4517456-27DE-46DE-9F49-8AB7C85445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3" name="Text Box 26">
          <a:extLst>
            <a:ext uri="{FF2B5EF4-FFF2-40B4-BE49-F238E27FC236}">
              <a16:creationId xmlns:a16="http://schemas.microsoft.com/office/drawing/2014/main" id="{D3473DFC-100B-42A5-9190-2E849DED42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4" name="Text Box 27">
          <a:extLst>
            <a:ext uri="{FF2B5EF4-FFF2-40B4-BE49-F238E27FC236}">
              <a16:creationId xmlns:a16="http://schemas.microsoft.com/office/drawing/2014/main" id="{F9C37DA8-4F6C-4DE8-B317-50737C70AF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5" name="Text Box 28">
          <a:extLst>
            <a:ext uri="{FF2B5EF4-FFF2-40B4-BE49-F238E27FC236}">
              <a16:creationId xmlns:a16="http://schemas.microsoft.com/office/drawing/2014/main" id="{2357409C-6466-473B-B791-0E4ABC43E8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6" name="Text Box 29">
          <a:extLst>
            <a:ext uri="{FF2B5EF4-FFF2-40B4-BE49-F238E27FC236}">
              <a16:creationId xmlns:a16="http://schemas.microsoft.com/office/drawing/2014/main" id="{C6B585F6-296C-4036-AAAB-D2F0583905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7" name="Text Box 30">
          <a:extLst>
            <a:ext uri="{FF2B5EF4-FFF2-40B4-BE49-F238E27FC236}">
              <a16:creationId xmlns:a16="http://schemas.microsoft.com/office/drawing/2014/main" id="{160FA5B7-0847-48AD-8D98-A992F96CBA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8" name="Text Box 31">
          <a:extLst>
            <a:ext uri="{FF2B5EF4-FFF2-40B4-BE49-F238E27FC236}">
              <a16:creationId xmlns:a16="http://schemas.microsoft.com/office/drawing/2014/main" id="{97C1A170-E1D3-47E9-B562-C1AC3B9949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09" name="Text Box 32">
          <a:extLst>
            <a:ext uri="{FF2B5EF4-FFF2-40B4-BE49-F238E27FC236}">
              <a16:creationId xmlns:a16="http://schemas.microsoft.com/office/drawing/2014/main" id="{B83D9420-5CBF-40EE-AA65-AEBCB21F78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0" name="Text Box 33">
          <a:extLst>
            <a:ext uri="{FF2B5EF4-FFF2-40B4-BE49-F238E27FC236}">
              <a16:creationId xmlns:a16="http://schemas.microsoft.com/office/drawing/2014/main" id="{89040539-04F8-41D0-A451-A26E3329E3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1" name="Text Box 34">
          <a:extLst>
            <a:ext uri="{FF2B5EF4-FFF2-40B4-BE49-F238E27FC236}">
              <a16:creationId xmlns:a16="http://schemas.microsoft.com/office/drawing/2014/main" id="{FD9A899C-41E9-4EFF-BE69-A46ACA8936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2" name="Text Box 35">
          <a:extLst>
            <a:ext uri="{FF2B5EF4-FFF2-40B4-BE49-F238E27FC236}">
              <a16:creationId xmlns:a16="http://schemas.microsoft.com/office/drawing/2014/main" id="{7EEB3C6A-4277-4521-BA2E-EA25E7C8E1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3" name="Text Box 36">
          <a:extLst>
            <a:ext uri="{FF2B5EF4-FFF2-40B4-BE49-F238E27FC236}">
              <a16:creationId xmlns:a16="http://schemas.microsoft.com/office/drawing/2014/main" id="{A040E2E9-3E83-4E11-9E14-1F4224D4B9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4" name="Text Box 37">
          <a:extLst>
            <a:ext uri="{FF2B5EF4-FFF2-40B4-BE49-F238E27FC236}">
              <a16:creationId xmlns:a16="http://schemas.microsoft.com/office/drawing/2014/main" id="{862FB310-9AB1-4947-830F-CBBD1D2E8F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5" name="Text Box 38">
          <a:extLst>
            <a:ext uri="{FF2B5EF4-FFF2-40B4-BE49-F238E27FC236}">
              <a16:creationId xmlns:a16="http://schemas.microsoft.com/office/drawing/2014/main" id="{0FA9D81E-75A7-4C20-9B45-BB1AE6BB9E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6" name="Text Box 39">
          <a:extLst>
            <a:ext uri="{FF2B5EF4-FFF2-40B4-BE49-F238E27FC236}">
              <a16:creationId xmlns:a16="http://schemas.microsoft.com/office/drawing/2014/main" id="{47221A19-A63A-4F65-8B94-49C51C1068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7" name="Text Box 40">
          <a:extLst>
            <a:ext uri="{FF2B5EF4-FFF2-40B4-BE49-F238E27FC236}">
              <a16:creationId xmlns:a16="http://schemas.microsoft.com/office/drawing/2014/main" id="{EC476E9B-2FB2-4622-8D36-19849A1B8E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8" name="Text Box 41">
          <a:extLst>
            <a:ext uri="{FF2B5EF4-FFF2-40B4-BE49-F238E27FC236}">
              <a16:creationId xmlns:a16="http://schemas.microsoft.com/office/drawing/2014/main" id="{986E44C3-3ACC-45D9-A752-E0269AB6B8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19" name="Text Box 42">
          <a:extLst>
            <a:ext uri="{FF2B5EF4-FFF2-40B4-BE49-F238E27FC236}">
              <a16:creationId xmlns:a16="http://schemas.microsoft.com/office/drawing/2014/main" id="{4CE75B08-F0DA-44D6-A198-B5BE17C220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0" name="Text Box 43">
          <a:extLst>
            <a:ext uri="{FF2B5EF4-FFF2-40B4-BE49-F238E27FC236}">
              <a16:creationId xmlns:a16="http://schemas.microsoft.com/office/drawing/2014/main" id="{F67AB0E7-9F7F-4844-9838-0B82736F4D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1" name="Text Box 44">
          <a:extLst>
            <a:ext uri="{FF2B5EF4-FFF2-40B4-BE49-F238E27FC236}">
              <a16:creationId xmlns:a16="http://schemas.microsoft.com/office/drawing/2014/main" id="{129346F2-7818-41B0-BBD1-9FCD95F0EA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2" name="Text Box 45">
          <a:extLst>
            <a:ext uri="{FF2B5EF4-FFF2-40B4-BE49-F238E27FC236}">
              <a16:creationId xmlns:a16="http://schemas.microsoft.com/office/drawing/2014/main" id="{583BFD03-F4BC-4A3D-9B43-0081860C6D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3" name="Text Box 46">
          <a:extLst>
            <a:ext uri="{FF2B5EF4-FFF2-40B4-BE49-F238E27FC236}">
              <a16:creationId xmlns:a16="http://schemas.microsoft.com/office/drawing/2014/main" id="{B8A10A39-5FDA-433A-9AF6-A00C802EC7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4" name="Text Box 47">
          <a:extLst>
            <a:ext uri="{FF2B5EF4-FFF2-40B4-BE49-F238E27FC236}">
              <a16:creationId xmlns:a16="http://schemas.microsoft.com/office/drawing/2014/main" id="{896245B3-742F-4A15-B2CF-172D7DDC0C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5" name="Text Box 49">
          <a:extLst>
            <a:ext uri="{FF2B5EF4-FFF2-40B4-BE49-F238E27FC236}">
              <a16:creationId xmlns:a16="http://schemas.microsoft.com/office/drawing/2014/main" id="{97E1E17E-EAA0-42FB-B09B-5B114A3F05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6" name="Text Box 50">
          <a:extLst>
            <a:ext uri="{FF2B5EF4-FFF2-40B4-BE49-F238E27FC236}">
              <a16:creationId xmlns:a16="http://schemas.microsoft.com/office/drawing/2014/main" id="{434A5B73-F5E8-4DE1-A49F-2C553044EB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7" name="Text Box 51">
          <a:extLst>
            <a:ext uri="{FF2B5EF4-FFF2-40B4-BE49-F238E27FC236}">
              <a16:creationId xmlns:a16="http://schemas.microsoft.com/office/drawing/2014/main" id="{D0F69D49-15DF-4FAB-8CE3-E8EECC9158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8" name="Text Box 52">
          <a:extLst>
            <a:ext uri="{FF2B5EF4-FFF2-40B4-BE49-F238E27FC236}">
              <a16:creationId xmlns:a16="http://schemas.microsoft.com/office/drawing/2014/main" id="{AE081BE1-1969-4D62-AE3D-43926FEB7A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29" name="Text Box 53">
          <a:extLst>
            <a:ext uri="{FF2B5EF4-FFF2-40B4-BE49-F238E27FC236}">
              <a16:creationId xmlns:a16="http://schemas.microsoft.com/office/drawing/2014/main" id="{FD1B6DF0-3FD7-488B-B2AE-0B41D3EF09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0" name="Text Box 54">
          <a:extLst>
            <a:ext uri="{FF2B5EF4-FFF2-40B4-BE49-F238E27FC236}">
              <a16:creationId xmlns:a16="http://schemas.microsoft.com/office/drawing/2014/main" id="{A340B114-FE5E-4295-8761-17B57DA775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1" name="Text Box 55">
          <a:extLst>
            <a:ext uri="{FF2B5EF4-FFF2-40B4-BE49-F238E27FC236}">
              <a16:creationId xmlns:a16="http://schemas.microsoft.com/office/drawing/2014/main" id="{D52949B6-F67C-4743-954F-6564B47BA0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2" name="Text Box 56">
          <a:extLst>
            <a:ext uri="{FF2B5EF4-FFF2-40B4-BE49-F238E27FC236}">
              <a16:creationId xmlns:a16="http://schemas.microsoft.com/office/drawing/2014/main" id="{CD9512C2-61A0-4EA0-A78D-1DD4143F93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3" name="Text Box 57">
          <a:extLst>
            <a:ext uri="{FF2B5EF4-FFF2-40B4-BE49-F238E27FC236}">
              <a16:creationId xmlns:a16="http://schemas.microsoft.com/office/drawing/2014/main" id="{DA1FBB69-0553-44C8-996E-BC8ABF8FD0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4" name="Text Box 58">
          <a:extLst>
            <a:ext uri="{FF2B5EF4-FFF2-40B4-BE49-F238E27FC236}">
              <a16:creationId xmlns:a16="http://schemas.microsoft.com/office/drawing/2014/main" id="{109BF7F1-0954-4311-BA44-A477A66E5D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5" name="Text Box 59">
          <a:extLst>
            <a:ext uri="{FF2B5EF4-FFF2-40B4-BE49-F238E27FC236}">
              <a16:creationId xmlns:a16="http://schemas.microsoft.com/office/drawing/2014/main" id="{7F4EF978-C2E6-4E73-B2D2-1352D29270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6" name="Text Box 60">
          <a:extLst>
            <a:ext uri="{FF2B5EF4-FFF2-40B4-BE49-F238E27FC236}">
              <a16:creationId xmlns:a16="http://schemas.microsoft.com/office/drawing/2014/main" id="{4028555F-4AA8-4219-A0E1-1D28159DB8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7" name="Text Box 61">
          <a:extLst>
            <a:ext uri="{FF2B5EF4-FFF2-40B4-BE49-F238E27FC236}">
              <a16:creationId xmlns:a16="http://schemas.microsoft.com/office/drawing/2014/main" id="{319C5AFE-0697-4D24-93AB-A68D26406C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8" name="Text Box 62">
          <a:extLst>
            <a:ext uri="{FF2B5EF4-FFF2-40B4-BE49-F238E27FC236}">
              <a16:creationId xmlns:a16="http://schemas.microsoft.com/office/drawing/2014/main" id="{5FFCB63F-3689-4946-AA31-48D9CF470D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39" name="Text Box 63">
          <a:extLst>
            <a:ext uri="{FF2B5EF4-FFF2-40B4-BE49-F238E27FC236}">
              <a16:creationId xmlns:a16="http://schemas.microsoft.com/office/drawing/2014/main" id="{295C4A91-3163-493E-9F44-654A6A6555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0" name="Text Box 64">
          <a:extLst>
            <a:ext uri="{FF2B5EF4-FFF2-40B4-BE49-F238E27FC236}">
              <a16:creationId xmlns:a16="http://schemas.microsoft.com/office/drawing/2014/main" id="{70B35AA3-3AA8-4690-9D3E-AA6E4A17B0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1" name="Text Box 65">
          <a:extLst>
            <a:ext uri="{FF2B5EF4-FFF2-40B4-BE49-F238E27FC236}">
              <a16:creationId xmlns:a16="http://schemas.microsoft.com/office/drawing/2014/main" id="{DE0D6C96-C22A-4FFD-9D46-94DDEC0D4F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2" name="Text Box 66">
          <a:extLst>
            <a:ext uri="{FF2B5EF4-FFF2-40B4-BE49-F238E27FC236}">
              <a16:creationId xmlns:a16="http://schemas.microsoft.com/office/drawing/2014/main" id="{B71736BD-E09D-464B-AE68-CC4C5B3B3C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3" name="Text Box 67">
          <a:extLst>
            <a:ext uri="{FF2B5EF4-FFF2-40B4-BE49-F238E27FC236}">
              <a16:creationId xmlns:a16="http://schemas.microsoft.com/office/drawing/2014/main" id="{E03561BC-D483-40D8-924A-850432740A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4" name="Text Box 68">
          <a:extLst>
            <a:ext uri="{FF2B5EF4-FFF2-40B4-BE49-F238E27FC236}">
              <a16:creationId xmlns:a16="http://schemas.microsoft.com/office/drawing/2014/main" id="{298EA641-0D4F-4C98-9006-E6BF4A6640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5" name="Text Box 69">
          <a:extLst>
            <a:ext uri="{FF2B5EF4-FFF2-40B4-BE49-F238E27FC236}">
              <a16:creationId xmlns:a16="http://schemas.microsoft.com/office/drawing/2014/main" id="{76BCE27D-ADD4-48EC-A887-DB735A13CC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6" name="Text Box 70">
          <a:extLst>
            <a:ext uri="{FF2B5EF4-FFF2-40B4-BE49-F238E27FC236}">
              <a16:creationId xmlns:a16="http://schemas.microsoft.com/office/drawing/2014/main" id="{3546A012-3B14-4D89-98DA-2D077F037D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7" name="Text Box 71">
          <a:extLst>
            <a:ext uri="{FF2B5EF4-FFF2-40B4-BE49-F238E27FC236}">
              <a16:creationId xmlns:a16="http://schemas.microsoft.com/office/drawing/2014/main" id="{246996AB-3FC9-47D0-88DF-A1608D6F02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8" name="Text Box 72">
          <a:extLst>
            <a:ext uri="{FF2B5EF4-FFF2-40B4-BE49-F238E27FC236}">
              <a16:creationId xmlns:a16="http://schemas.microsoft.com/office/drawing/2014/main" id="{63629737-F8F3-4CA5-A714-ADCB9C84F9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49" name="Text Box 73">
          <a:extLst>
            <a:ext uri="{FF2B5EF4-FFF2-40B4-BE49-F238E27FC236}">
              <a16:creationId xmlns:a16="http://schemas.microsoft.com/office/drawing/2014/main" id="{70A335A4-3198-4BE6-A893-125C088B67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0" name="Text Box 74">
          <a:extLst>
            <a:ext uri="{FF2B5EF4-FFF2-40B4-BE49-F238E27FC236}">
              <a16:creationId xmlns:a16="http://schemas.microsoft.com/office/drawing/2014/main" id="{18E32D8F-5530-4800-B932-2A05753810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1" name="Text Box 75">
          <a:extLst>
            <a:ext uri="{FF2B5EF4-FFF2-40B4-BE49-F238E27FC236}">
              <a16:creationId xmlns:a16="http://schemas.microsoft.com/office/drawing/2014/main" id="{BC2F6A1D-61C3-440A-AB3B-4BDE3025E4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2" name="Text Box 76">
          <a:extLst>
            <a:ext uri="{FF2B5EF4-FFF2-40B4-BE49-F238E27FC236}">
              <a16:creationId xmlns:a16="http://schemas.microsoft.com/office/drawing/2014/main" id="{42352E14-4E63-4DFC-A18A-B49359EE55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3" name="Text Box 77">
          <a:extLst>
            <a:ext uri="{FF2B5EF4-FFF2-40B4-BE49-F238E27FC236}">
              <a16:creationId xmlns:a16="http://schemas.microsoft.com/office/drawing/2014/main" id="{8B96D049-FB94-407A-8C36-DA3D148180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4" name="Text Box 78">
          <a:extLst>
            <a:ext uri="{FF2B5EF4-FFF2-40B4-BE49-F238E27FC236}">
              <a16:creationId xmlns:a16="http://schemas.microsoft.com/office/drawing/2014/main" id="{01CF5345-F4A3-421C-AA2E-336BAD0F36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5" name="Text Box 79">
          <a:extLst>
            <a:ext uri="{FF2B5EF4-FFF2-40B4-BE49-F238E27FC236}">
              <a16:creationId xmlns:a16="http://schemas.microsoft.com/office/drawing/2014/main" id="{661EE5FA-4A9D-4801-8480-3911D718A2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6" name="Text Box 80">
          <a:extLst>
            <a:ext uri="{FF2B5EF4-FFF2-40B4-BE49-F238E27FC236}">
              <a16:creationId xmlns:a16="http://schemas.microsoft.com/office/drawing/2014/main" id="{705E5D9F-D385-453A-A2D3-15C65BA230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7" name="Text Box 81">
          <a:extLst>
            <a:ext uri="{FF2B5EF4-FFF2-40B4-BE49-F238E27FC236}">
              <a16:creationId xmlns:a16="http://schemas.microsoft.com/office/drawing/2014/main" id="{8F4BF02A-8F8E-4FEE-B130-BC53970D05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8" name="Text Box 82">
          <a:extLst>
            <a:ext uri="{FF2B5EF4-FFF2-40B4-BE49-F238E27FC236}">
              <a16:creationId xmlns:a16="http://schemas.microsoft.com/office/drawing/2014/main" id="{696C33DD-A998-4746-8825-7881A4824B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59" name="Text Box 83">
          <a:extLst>
            <a:ext uri="{FF2B5EF4-FFF2-40B4-BE49-F238E27FC236}">
              <a16:creationId xmlns:a16="http://schemas.microsoft.com/office/drawing/2014/main" id="{A3977F60-2FC4-4E73-A6A7-F1B95E2B54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0" name="Text Box 84">
          <a:extLst>
            <a:ext uri="{FF2B5EF4-FFF2-40B4-BE49-F238E27FC236}">
              <a16:creationId xmlns:a16="http://schemas.microsoft.com/office/drawing/2014/main" id="{959F21EE-59EF-4617-9280-2FED6DCEB8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1" name="Text Box 85">
          <a:extLst>
            <a:ext uri="{FF2B5EF4-FFF2-40B4-BE49-F238E27FC236}">
              <a16:creationId xmlns:a16="http://schemas.microsoft.com/office/drawing/2014/main" id="{664A475E-D11E-49F2-882F-823F064BCA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2" name="Text Box 86">
          <a:extLst>
            <a:ext uri="{FF2B5EF4-FFF2-40B4-BE49-F238E27FC236}">
              <a16:creationId xmlns:a16="http://schemas.microsoft.com/office/drawing/2014/main" id="{7AC68BA7-3A09-4A0D-AF68-6FE77EF687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3" name="Text Box 87">
          <a:extLst>
            <a:ext uri="{FF2B5EF4-FFF2-40B4-BE49-F238E27FC236}">
              <a16:creationId xmlns:a16="http://schemas.microsoft.com/office/drawing/2014/main" id="{66216BD9-012B-45ED-BAFE-9154EAFBE8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4" name="Text Box 88">
          <a:extLst>
            <a:ext uri="{FF2B5EF4-FFF2-40B4-BE49-F238E27FC236}">
              <a16:creationId xmlns:a16="http://schemas.microsoft.com/office/drawing/2014/main" id="{DF29F4B0-D1CA-4918-BB90-B2A2AC0BE6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5" name="Text Box 89">
          <a:extLst>
            <a:ext uri="{FF2B5EF4-FFF2-40B4-BE49-F238E27FC236}">
              <a16:creationId xmlns:a16="http://schemas.microsoft.com/office/drawing/2014/main" id="{CBE79120-F549-4151-B19E-B85F6E4E69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6" name="Text Box 90">
          <a:extLst>
            <a:ext uri="{FF2B5EF4-FFF2-40B4-BE49-F238E27FC236}">
              <a16:creationId xmlns:a16="http://schemas.microsoft.com/office/drawing/2014/main" id="{70B43B6E-FD6A-4618-9A6B-3A48F70E3E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7" name="Text Box 91">
          <a:extLst>
            <a:ext uri="{FF2B5EF4-FFF2-40B4-BE49-F238E27FC236}">
              <a16:creationId xmlns:a16="http://schemas.microsoft.com/office/drawing/2014/main" id="{FBFDB86D-9AF1-4766-B935-056AA8E2A6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8" name="Text Box 92">
          <a:extLst>
            <a:ext uri="{FF2B5EF4-FFF2-40B4-BE49-F238E27FC236}">
              <a16:creationId xmlns:a16="http://schemas.microsoft.com/office/drawing/2014/main" id="{3B62028F-E2B0-4E26-8969-AE12A804C1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69" name="Text Box 26">
          <a:extLst>
            <a:ext uri="{FF2B5EF4-FFF2-40B4-BE49-F238E27FC236}">
              <a16:creationId xmlns:a16="http://schemas.microsoft.com/office/drawing/2014/main" id="{50367C97-39E3-4820-84C8-842ACF8B74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0" name="Text Box 27">
          <a:extLst>
            <a:ext uri="{FF2B5EF4-FFF2-40B4-BE49-F238E27FC236}">
              <a16:creationId xmlns:a16="http://schemas.microsoft.com/office/drawing/2014/main" id="{4DE60EA6-1B9D-4A5C-959E-370344BBE4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1" name="Text Box 28">
          <a:extLst>
            <a:ext uri="{FF2B5EF4-FFF2-40B4-BE49-F238E27FC236}">
              <a16:creationId xmlns:a16="http://schemas.microsoft.com/office/drawing/2014/main" id="{BF26BB69-0F56-4E29-8147-44D19CB829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2" name="Text Box 29">
          <a:extLst>
            <a:ext uri="{FF2B5EF4-FFF2-40B4-BE49-F238E27FC236}">
              <a16:creationId xmlns:a16="http://schemas.microsoft.com/office/drawing/2014/main" id="{D2A371A2-0E49-4744-BBDC-9BD245E152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3" name="Text Box 30">
          <a:extLst>
            <a:ext uri="{FF2B5EF4-FFF2-40B4-BE49-F238E27FC236}">
              <a16:creationId xmlns:a16="http://schemas.microsoft.com/office/drawing/2014/main" id="{4D70C762-55AB-45D9-B310-8E861A8597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4" name="Text Box 31">
          <a:extLst>
            <a:ext uri="{FF2B5EF4-FFF2-40B4-BE49-F238E27FC236}">
              <a16:creationId xmlns:a16="http://schemas.microsoft.com/office/drawing/2014/main" id="{090513F4-5D27-4F28-AD41-10774FFA5F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5" name="Text Box 32">
          <a:extLst>
            <a:ext uri="{FF2B5EF4-FFF2-40B4-BE49-F238E27FC236}">
              <a16:creationId xmlns:a16="http://schemas.microsoft.com/office/drawing/2014/main" id="{4D1BCD5F-D9FD-4A8E-A24D-67C8D11F4A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6" name="Text Box 33">
          <a:extLst>
            <a:ext uri="{FF2B5EF4-FFF2-40B4-BE49-F238E27FC236}">
              <a16:creationId xmlns:a16="http://schemas.microsoft.com/office/drawing/2014/main" id="{55F9EB1B-6639-4F2C-9576-ACBE1920DB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7" name="Text Box 34">
          <a:extLst>
            <a:ext uri="{FF2B5EF4-FFF2-40B4-BE49-F238E27FC236}">
              <a16:creationId xmlns:a16="http://schemas.microsoft.com/office/drawing/2014/main" id="{F9F1F552-C2BC-43C3-93EA-E512A7D754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8" name="Text Box 35">
          <a:extLst>
            <a:ext uri="{FF2B5EF4-FFF2-40B4-BE49-F238E27FC236}">
              <a16:creationId xmlns:a16="http://schemas.microsoft.com/office/drawing/2014/main" id="{B045505E-7B11-4F9F-AABA-7CD1E11353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79" name="Text Box 36">
          <a:extLst>
            <a:ext uri="{FF2B5EF4-FFF2-40B4-BE49-F238E27FC236}">
              <a16:creationId xmlns:a16="http://schemas.microsoft.com/office/drawing/2014/main" id="{F98638D3-38B7-4A5D-9E4B-B18D015D1E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0" name="Text Box 37">
          <a:extLst>
            <a:ext uri="{FF2B5EF4-FFF2-40B4-BE49-F238E27FC236}">
              <a16:creationId xmlns:a16="http://schemas.microsoft.com/office/drawing/2014/main" id="{88A9E80E-DFAE-4D6B-9474-58C88AC59B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1" name="Text Box 38">
          <a:extLst>
            <a:ext uri="{FF2B5EF4-FFF2-40B4-BE49-F238E27FC236}">
              <a16:creationId xmlns:a16="http://schemas.microsoft.com/office/drawing/2014/main" id="{5EAC9A39-A51D-4A0C-8546-BCF751F998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2" name="Text Box 39">
          <a:extLst>
            <a:ext uri="{FF2B5EF4-FFF2-40B4-BE49-F238E27FC236}">
              <a16:creationId xmlns:a16="http://schemas.microsoft.com/office/drawing/2014/main" id="{6D0348B5-5655-44C3-9A81-F17086BB67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3" name="Text Box 40">
          <a:extLst>
            <a:ext uri="{FF2B5EF4-FFF2-40B4-BE49-F238E27FC236}">
              <a16:creationId xmlns:a16="http://schemas.microsoft.com/office/drawing/2014/main" id="{7569ADDA-EFC2-4EE7-B2B5-87DBFD0122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4" name="Text Box 41">
          <a:extLst>
            <a:ext uri="{FF2B5EF4-FFF2-40B4-BE49-F238E27FC236}">
              <a16:creationId xmlns:a16="http://schemas.microsoft.com/office/drawing/2014/main" id="{CA9C9BE4-1990-4327-9192-3C7D81FB77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5" name="Text Box 42">
          <a:extLst>
            <a:ext uri="{FF2B5EF4-FFF2-40B4-BE49-F238E27FC236}">
              <a16:creationId xmlns:a16="http://schemas.microsoft.com/office/drawing/2014/main" id="{FBC2E888-91D6-41E0-A573-2C1CE51AEC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6" name="Text Box 43">
          <a:extLst>
            <a:ext uri="{FF2B5EF4-FFF2-40B4-BE49-F238E27FC236}">
              <a16:creationId xmlns:a16="http://schemas.microsoft.com/office/drawing/2014/main" id="{ACA65B05-CE89-4695-AF22-9582E555E7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7" name="Text Box 44">
          <a:extLst>
            <a:ext uri="{FF2B5EF4-FFF2-40B4-BE49-F238E27FC236}">
              <a16:creationId xmlns:a16="http://schemas.microsoft.com/office/drawing/2014/main" id="{91DC3095-4110-4FE6-B817-D953EE2FF2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8" name="Text Box 45">
          <a:extLst>
            <a:ext uri="{FF2B5EF4-FFF2-40B4-BE49-F238E27FC236}">
              <a16:creationId xmlns:a16="http://schemas.microsoft.com/office/drawing/2014/main" id="{50C84564-2FF8-4B4D-A925-0D2F7EEC22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89" name="Text Box 46">
          <a:extLst>
            <a:ext uri="{FF2B5EF4-FFF2-40B4-BE49-F238E27FC236}">
              <a16:creationId xmlns:a16="http://schemas.microsoft.com/office/drawing/2014/main" id="{61003CF8-750B-484A-ABC7-DC514CBF45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0" name="Text Box 47">
          <a:extLst>
            <a:ext uri="{FF2B5EF4-FFF2-40B4-BE49-F238E27FC236}">
              <a16:creationId xmlns:a16="http://schemas.microsoft.com/office/drawing/2014/main" id="{2C0E830A-3ECE-4EC1-9E67-7EE10FAFCA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1" name="Text Box 49">
          <a:extLst>
            <a:ext uri="{FF2B5EF4-FFF2-40B4-BE49-F238E27FC236}">
              <a16:creationId xmlns:a16="http://schemas.microsoft.com/office/drawing/2014/main" id="{1993CCE9-92C3-4A12-B7F6-E9EFB4DD65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2" name="Text Box 50">
          <a:extLst>
            <a:ext uri="{FF2B5EF4-FFF2-40B4-BE49-F238E27FC236}">
              <a16:creationId xmlns:a16="http://schemas.microsoft.com/office/drawing/2014/main" id="{E1206862-22DE-4C99-9AF5-C53E24916F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3" name="Text Box 51">
          <a:extLst>
            <a:ext uri="{FF2B5EF4-FFF2-40B4-BE49-F238E27FC236}">
              <a16:creationId xmlns:a16="http://schemas.microsoft.com/office/drawing/2014/main" id="{4090528B-AADD-42BA-82C1-9EAD44BF1E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4" name="Text Box 52">
          <a:extLst>
            <a:ext uri="{FF2B5EF4-FFF2-40B4-BE49-F238E27FC236}">
              <a16:creationId xmlns:a16="http://schemas.microsoft.com/office/drawing/2014/main" id="{5D470C5D-0986-4EE6-8B6A-6FB782BE0C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5" name="Text Box 53">
          <a:extLst>
            <a:ext uri="{FF2B5EF4-FFF2-40B4-BE49-F238E27FC236}">
              <a16:creationId xmlns:a16="http://schemas.microsoft.com/office/drawing/2014/main" id="{79E54DB4-447E-45F8-891F-C8BE24F077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6" name="Text Box 54">
          <a:extLst>
            <a:ext uri="{FF2B5EF4-FFF2-40B4-BE49-F238E27FC236}">
              <a16:creationId xmlns:a16="http://schemas.microsoft.com/office/drawing/2014/main" id="{FC279C93-F9A5-45BE-A9FD-2D9398D169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7" name="Text Box 55">
          <a:extLst>
            <a:ext uri="{FF2B5EF4-FFF2-40B4-BE49-F238E27FC236}">
              <a16:creationId xmlns:a16="http://schemas.microsoft.com/office/drawing/2014/main" id="{5EE158CB-7D07-4DFF-98C7-2C038286FB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8" name="Text Box 56">
          <a:extLst>
            <a:ext uri="{FF2B5EF4-FFF2-40B4-BE49-F238E27FC236}">
              <a16:creationId xmlns:a16="http://schemas.microsoft.com/office/drawing/2014/main" id="{D56F2EC1-B756-4773-B0A0-7872AF00C1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499" name="Text Box 57">
          <a:extLst>
            <a:ext uri="{FF2B5EF4-FFF2-40B4-BE49-F238E27FC236}">
              <a16:creationId xmlns:a16="http://schemas.microsoft.com/office/drawing/2014/main" id="{C9905477-ACFA-4581-B4BC-B446930F9F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0" name="Text Box 58">
          <a:extLst>
            <a:ext uri="{FF2B5EF4-FFF2-40B4-BE49-F238E27FC236}">
              <a16:creationId xmlns:a16="http://schemas.microsoft.com/office/drawing/2014/main" id="{C90DB620-F430-45FB-87B3-4CFB346843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1" name="Text Box 59">
          <a:extLst>
            <a:ext uri="{FF2B5EF4-FFF2-40B4-BE49-F238E27FC236}">
              <a16:creationId xmlns:a16="http://schemas.microsoft.com/office/drawing/2014/main" id="{7C23AA7F-85B9-4777-BD9D-3419B6E3AA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2" name="Text Box 60">
          <a:extLst>
            <a:ext uri="{FF2B5EF4-FFF2-40B4-BE49-F238E27FC236}">
              <a16:creationId xmlns:a16="http://schemas.microsoft.com/office/drawing/2014/main" id="{15A0E7AE-4807-414A-AB37-B1DA37A88B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3" name="Text Box 61">
          <a:extLst>
            <a:ext uri="{FF2B5EF4-FFF2-40B4-BE49-F238E27FC236}">
              <a16:creationId xmlns:a16="http://schemas.microsoft.com/office/drawing/2014/main" id="{8F2BECCE-4855-4826-96AE-5D5668C7C0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4" name="Text Box 62">
          <a:extLst>
            <a:ext uri="{FF2B5EF4-FFF2-40B4-BE49-F238E27FC236}">
              <a16:creationId xmlns:a16="http://schemas.microsoft.com/office/drawing/2014/main" id="{D3496CFF-476F-4779-8DC0-6522793964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5" name="Text Box 63">
          <a:extLst>
            <a:ext uri="{FF2B5EF4-FFF2-40B4-BE49-F238E27FC236}">
              <a16:creationId xmlns:a16="http://schemas.microsoft.com/office/drawing/2014/main" id="{EE3EE9DC-AFA0-4D8A-BC9E-651013A7A1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6" name="Text Box 64">
          <a:extLst>
            <a:ext uri="{FF2B5EF4-FFF2-40B4-BE49-F238E27FC236}">
              <a16:creationId xmlns:a16="http://schemas.microsoft.com/office/drawing/2014/main" id="{7AB5DE4C-C9BD-4BD3-A4DF-2DD63609E4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7" name="Text Box 65">
          <a:extLst>
            <a:ext uri="{FF2B5EF4-FFF2-40B4-BE49-F238E27FC236}">
              <a16:creationId xmlns:a16="http://schemas.microsoft.com/office/drawing/2014/main" id="{5E9E9B97-DE28-4075-B944-EC1729E8E7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8" name="Text Box 66">
          <a:extLst>
            <a:ext uri="{FF2B5EF4-FFF2-40B4-BE49-F238E27FC236}">
              <a16:creationId xmlns:a16="http://schemas.microsoft.com/office/drawing/2014/main" id="{109B154A-F11D-4E8A-80E9-449CD4FF07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09" name="Text Box 67">
          <a:extLst>
            <a:ext uri="{FF2B5EF4-FFF2-40B4-BE49-F238E27FC236}">
              <a16:creationId xmlns:a16="http://schemas.microsoft.com/office/drawing/2014/main" id="{104FDAA1-E176-4806-B6A2-74997DC2E0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0" name="Text Box 68">
          <a:extLst>
            <a:ext uri="{FF2B5EF4-FFF2-40B4-BE49-F238E27FC236}">
              <a16:creationId xmlns:a16="http://schemas.microsoft.com/office/drawing/2014/main" id="{5EB28F16-FA72-4B42-AB53-0DEAB64319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1" name="Text Box 69">
          <a:extLst>
            <a:ext uri="{FF2B5EF4-FFF2-40B4-BE49-F238E27FC236}">
              <a16:creationId xmlns:a16="http://schemas.microsoft.com/office/drawing/2014/main" id="{15394BC9-0421-4EAC-82F2-A522C34CC5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2" name="Text Box 70">
          <a:extLst>
            <a:ext uri="{FF2B5EF4-FFF2-40B4-BE49-F238E27FC236}">
              <a16:creationId xmlns:a16="http://schemas.microsoft.com/office/drawing/2014/main" id="{E6242EBB-3481-4A28-BD9A-21B33D419C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3" name="Text Box 71">
          <a:extLst>
            <a:ext uri="{FF2B5EF4-FFF2-40B4-BE49-F238E27FC236}">
              <a16:creationId xmlns:a16="http://schemas.microsoft.com/office/drawing/2014/main" id="{42223AA4-056A-43E0-8ED5-474AA4039D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4" name="Text Box 72">
          <a:extLst>
            <a:ext uri="{FF2B5EF4-FFF2-40B4-BE49-F238E27FC236}">
              <a16:creationId xmlns:a16="http://schemas.microsoft.com/office/drawing/2014/main" id="{E0995CC3-10F8-468A-B419-546BD993D9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5" name="Text Box 73">
          <a:extLst>
            <a:ext uri="{FF2B5EF4-FFF2-40B4-BE49-F238E27FC236}">
              <a16:creationId xmlns:a16="http://schemas.microsoft.com/office/drawing/2014/main" id="{E74727A6-DDD9-4F8E-99C3-8B92EF5535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6" name="Text Box 74">
          <a:extLst>
            <a:ext uri="{FF2B5EF4-FFF2-40B4-BE49-F238E27FC236}">
              <a16:creationId xmlns:a16="http://schemas.microsoft.com/office/drawing/2014/main" id="{5127CB32-1D96-4B0A-88BC-2C675FD211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7" name="Text Box 75">
          <a:extLst>
            <a:ext uri="{FF2B5EF4-FFF2-40B4-BE49-F238E27FC236}">
              <a16:creationId xmlns:a16="http://schemas.microsoft.com/office/drawing/2014/main" id="{CA0EC841-2627-4CA2-A6F7-90940B8DE2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8" name="Text Box 76">
          <a:extLst>
            <a:ext uri="{FF2B5EF4-FFF2-40B4-BE49-F238E27FC236}">
              <a16:creationId xmlns:a16="http://schemas.microsoft.com/office/drawing/2014/main" id="{D9E51CA6-800F-4347-AF07-991D6243A5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19" name="Text Box 77">
          <a:extLst>
            <a:ext uri="{FF2B5EF4-FFF2-40B4-BE49-F238E27FC236}">
              <a16:creationId xmlns:a16="http://schemas.microsoft.com/office/drawing/2014/main" id="{E85A57A7-4A7E-4FAA-8809-FD73A3019F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0" name="Text Box 78">
          <a:extLst>
            <a:ext uri="{FF2B5EF4-FFF2-40B4-BE49-F238E27FC236}">
              <a16:creationId xmlns:a16="http://schemas.microsoft.com/office/drawing/2014/main" id="{33EB9F0A-6283-4DB4-B4C4-D1266B0264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1" name="Text Box 79">
          <a:extLst>
            <a:ext uri="{FF2B5EF4-FFF2-40B4-BE49-F238E27FC236}">
              <a16:creationId xmlns:a16="http://schemas.microsoft.com/office/drawing/2014/main" id="{F93E3020-62C9-4FD3-B91A-31599D3B4B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2" name="Text Box 80">
          <a:extLst>
            <a:ext uri="{FF2B5EF4-FFF2-40B4-BE49-F238E27FC236}">
              <a16:creationId xmlns:a16="http://schemas.microsoft.com/office/drawing/2014/main" id="{4A92E137-4B80-4AAE-8261-FDFF830A3E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3" name="Text Box 81">
          <a:extLst>
            <a:ext uri="{FF2B5EF4-FFF2-40B4-BE49-F238E27FC236}">
              <a16:creationId xmlns:a16="http://schemas.microsoft.com/office/drawing/2014/main" id="{CA721DAC-1A26-4527-AE84-3FE2EC4B89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4" name="Text Box 82">
          <a:extLst>
            <a:ext uri="{FF2B5EF4-FFF2-40B4-BE49-F238E27FC236}">
              <a16:creationId xmlns:a16="http://schemas.microsoft.com/office/drawing/2014/main" id="{BAE3EB35-D4FB-4EBC-9E32-BE05E500D8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5" name="Text Box 83">
          <a:extLst>
            <a:ext uri="{FF2B5EF4-FFF2-40B4-BE49-F238E27FC236}">
              <a16:creationId xmlns:a16="http://schemas.microsoft.com/office/drawing/2014/main" id="{53595351-90B4-4226-8B48-E6A4CCA956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6" name="Text Box 84">
          <a:extLst>
            <a:ext uri="{FF2B5EF4-FFF2-40B4-BE49-F238E27FC236}">
              <a16:creationId xmlns:a16="http://schemas.microsoft.com/office/drawing/2014/main" id="{B220A573-992D-4706-8218-E8AF29DD5B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7" name="Text Box 85">
          <a:extLst>
            <a:ext uri="{FF2B5EF4-FFF2-40B4-BE49-F238E27FC236}">
              <a16:creationId xmlns:a16="http://schemas.microsoft.com/office/drawing/2014/main" id="{2C24DF98-A3F9-40C0-AF82-3DDE8B3946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8" name="Text Box 86">
          <a:extLst>
            <a:ext uri="{FF2B5EF4-FFF2-40B4-BE49-F238E27FC236}">
              <a16:creationId xmlns:a16="http://schemas.microsoft.com/office/drawing/2014/main" id="{D6CABD47-F9E3-4DC8-894D-3C027DB4A4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29" name="Text Box 87">
          <a:extLst>
            <a:ext uri="{FF2B5EF4-FFF2-40B4-BE49-F238E27FC236}">
              <a16:creationId xmlns:a16="http://schemas.microsoft.com/office/drawing/2014/main" id="{5F2E712A-5AFE-4B83-A818-39E03F21B5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0" name="Text Box 88">
          <a:extLst>
            <a:ext uri="{FF2B5EF4-FFF2-40B4-BE49-F238E27FC236}">
              <a16:creationId xmlns:a16="http://schemas.microsoft.com/office/drawing/2014/main" id="{51B55A21-5D16-4BC6-821B-D7F79F973B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1" name="Text Box 89">
          <a:extLst>
            <a:ext uri="{FF2B5EF4-FFF2-40B4-BE49-F238E27FC236}">
              <a16:creationId xmlns:a16="http://schemas.microsoft.com/office/drawing/2014/main" id="{CF77D91C-F865-4F33-AE93-C1B95284FC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2" name="Text Box 90">
          <a:extLst>
            <a:ext uri="{FF2B5EF4-FFF2-40B4-BE49-F238E27FC236}">
              <a16:creationId xmlns:a16="http://schemas.microsoft.com/office/drawing/2014/main" id="{E1D80908-E945-4D77-B2AD-CCCFDD440F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3" name="Text Box 91">
          <a:extLst>
            <a:ext uri="{FF2B5EF4-FFF2-40B4-BE49-F238E27FC236}">
              <a16:creationId xmlns:a16="http://schemas.microsoft.com/office/drawing/2014/main" id="{730D3FD8-D3CD-4371-93DB-1918E04B02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4" name="Text Box 92">
          <a:extLst>
            <a:ext uri="{FF2B5EF4-FFF2-40B4-BE49-F238E27FC236}">
              <a16:creationId xmlns:a16="http://schemas.microsoft.com/office/drawing/2014/main" id="{9E823BD3-DDE7-424A-9FD0-711A12E09D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5" name="Text Box 26">
          <a:extLst>
            <a:ext uri="{FF2B5EF4-FFF2-40B4-BE49-F238E27FC236}">
              <a16:creationId xmlns:a16="http://schemas.microsoft.com/office/drawing/2014/main" id="{AF19A3BD-CA25-4938-B4AD-E407702B5B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6" name="Text Box 27">
          <a:extLst>
            <a:ext uri="{FF2B5EF4-FFF2-40B4-BE49-F238E27FC236}">
              <a16:creationId xmlns:a16="http://schemas.microsoft.com/office/drawing/2014/main" id="{D5C975E3-BFFB-45B2-9193-D91A661DFC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7" name="Text Box 28">
          <a:extLst>
            <a:ext uri="{FF2B5EF4-FFF2-40B4-BE49-F238E27FC236}">
              <a16:creationId xmlns:a16="http://schemas.microsoft.com/office/drawing/2014/main" id="{24320A5A-6A21-4131-B74E-9F18A968DB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8" name="Text Box 29">
          <a:extLst>
            <a:ext uri="{FF2B5EF4-FFF2-40B4-BE49-F238E27FC236}">
              <a16:creationId xmlns:a16="http://schemas.microsoft.com/office/drawing/2014/main" id="{23D53C0B-4A66-4433-ABEF-1AAF9651B2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39" name="Text Box 30">
          <a:extLst>
            <a:ext uri="{FF2B5EF4-FFF2-40B4-BE49-F238E27FC236}">
              <a16:creationId xmlns:a16="http://schemas.microsoft.com/office/drawing/2014/main" id="{21E19A48-77C3-4A18-A2AB-779FAA014B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0" name="Text Box 31">
          <a:extLst>
            <a:ext uri="{FF2B5EF4-FFF2-40B4-BE49-F238E27FC236}">
              <a16:creationId xmlns:a16="http://schemas.microsoft.com/office/drawing/2014/main" id="{AA931AB0-7E1A-404B-850B-4AA6E16BA8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1" name="Text Box 32">
          <a:extLst>
            <a:ext uri="{FF2B5EF4-FFF2-40B4-BE49-F238E27FC236}">
              <a16:creationId xmlns:a16="http://schemas.microsoft.com/office/drawing/2014/main" id="{96768CBF-1A8A-414F-92EF-147BECDECA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2" name="Text Box 33">
          <a:extLst>
            <a:ext uri="{FF2B5EF4-FFF2-40B4-BE49-F238E27FC236}">
              <a16:creationId xmlns:a16="http://schemas.microsoft.com/office/drawing/2014/main" id="{90EEA85C-E5EE-4A18-B280-465671CEB4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3" name="Text Box 34">
          <a:extLst>
            <a:ext uri="{FF2B5EF4-FFF2-40B4-BE49-F238E27FC236}">
              <a16:creationId xmlns:a16="http://schemas.microsoft.com/office/drawing/2014/main" id="{BF5865A8-D934-4EB1-929B-BA087F7784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4" name="Text Box 35">
          <a:extLst>
            <a:ext uri="{FF2B5EF4-FFF2-40B4-BE49-F238E27FC236}">
              <a16:creationId xmlns:a16="http://schemas.microsoft.com/office/drawing/2014/main" id="{42BB9A76-3BBD-4734-BD4E-BEA6E51029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5" name="Text Box 36">
          <a:extLst>
            <a:ext uri="{FF2B5EF4-FFF2-40B4-BE49-F238E27FC236}">
              <a16:creationId xmlns:a16="http://schemas.microsoft.com/office/drawing/2014/main" id="{3CFAADD2-96A9-4AE9-AE9A-99D5BA13F5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6" name="Text Box 37">
          <a:extLst>
            <a:ext uri="{FF2B5EF4-FFF2-40B4-BE49-F238E27FC236}">
              <a16:creationId xmlns:a16="http://schemas.microsoft.com/office/drawing/2014/main" id="{9F99F91C-C719-411A-A32F-C52BA5C6D7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7" name="Text Box 38">
          <a:extLst>
            <a:ext uri="{FF2B5EF4-FFF2-40B4-BE49-F238E27FC236}">
              <a16:creationId xmlns:a16="http://schemas.microsoft.com/office/drawing/2014/main" id="{79012F30-22E1-4BEA-8009-7822513CD1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8" name="Text Box 39">
          <a:extLst>
            <a:ext uri="{FF2B5EF4-FFF2-40B4-BE49-F238E27FC236}">
              <a16:creationId xmlns:a16="http://schemas.microsoft.com/office/drawing/2014/main" id="{5154AFD6-0275-4EEE-B8B9-14A6200C4B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49" name="Text Box 40">
          <a:extLst>
            <a:ext uri="{FF2B5EF4-FFF2-40B4-BE49-F238E27FC236}">
              <a16:creationId xmlns:a16="http://schemas.microsoft.com/office/drawing/2014/main" id="{813884A1-E2A1-44F3-AE57-FCF2B7F426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0" name="Text Box 41">
          <a:extLst>
            <a:ext uri="{FF2B5EF4-FFF2-40B4-BE49-F238E27FC236}">
              <a16:creationId xmlns:a16="http://schemas.microsoft.com/office/drawing/2014/main" id="{51DCE176-1880-4638-9DE7-430F2EE94E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1" name="Text Box 42">
          <a:extLst>
            <a:ext uri="{FF2B5EF4-FFF2-40B4-BE49-F238E27FC236}">
              <a16:creationId xmlns:a16="http://schemas.microsoft.com/office/drawing/2014/main" id="{3C5AF00F-1D07-4B06-ACD0-E96F9E57F0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2" name="Text Box 43">
          <a:extLst>
            <a:ext uri="{FF2B5EF4-FFF2-40B4-BE49-F238E27FC236}">
              <a16:creationId xmlns:a16="http://schemas.microsoft.com/office/drawing/2014/main" id="{D92CC79F-F1E8-4EE3-B8E1-6B3142B699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3" name="Text Box 44">
          <a:extLst>
            <a:ext uri="{FF2B5EF4-FFF2-40B4-BE49-F238E27FC236}">
              <a16:creationId xmlns:a16="http://schemas.microsoft.com/office/drawing/2014/main" id="{EDE72C52-7027-41FD-83C7-B180C0E1A8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4" name="Text Box 45">
          <a:extLst>
            <a:ext uri="{FF2B5EF4-FFF2-40B4-BE49-F238E27FC236}">
              <a16:creationId xmlns:a16="http://schemas.microsoft.com/office/drawing/2014/main" id="{EB8654C3-0BA0-407C-AE32-63FFCE846D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5" name="Text Box 46">
          <a:extLst>
            <a:ext uri="{FF2B5EF4-FFF2-40B4-BE49-F238E27FC236}">
              <a16:creationId xmlns:a16="http://schemas.microsoft.com/office/drawing/2014/main" id="{952AC973-FD81-4676-927D-A11D891427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6" name="Text Box 47">
          <a:extLst>
            <a:ext uri="{FF2B5EF4-FFF2-40B4-BE49-F238E27FC236}">
              <a16:creationId xmlns:a16="http://schemas.microsoft.com/office/drawing/2014/main" id="{7C8899DF-AC66-443B-83B6-27BADA3C2B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7" name="Text Box 49">
          <a:extLst>
            <a:ext uri="{FF2B5EF4-FFF2-40B4-BE49-F238E27FC236}">
              <a16:creationId xmlns:a16="http://schemas.microsoft.com/office/drawing/2014/main" id="{BA5FBA61-7AED-49B6-98CA-47D9329040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8" name="Text Box 50">
          <a:extLst>
            <a:ext uri="{FF2B5EF4-FFF2-40B4-BE49-F238E27FC236}">
              <a16:creationId xmlns:a16="http://schemas.microsoft.com/office/drawing/2014/main" id="{CFD45434-5BDB-4614-8D23-A06F095AA5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59" name="Text Box 51">
          <a:extLst>
            <a:ext uri="{FF2B5EF4-FFF2-40B4-BE49-F238E27FC236}">
              <a16:creationId xmlns:a16="http://schemas.microsoft.com/office/drawing/2014/main" id="{735F0A8F-6C2C-4CF1-B287-62F7D71417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0" name="Text Box 52">
          <a:extLst>
            <a:ext uri="{FF2B5EF4-FFF2-40B4-BE49-F238E27FC236}">
              <a16:creationId xmlns:a16="http://schemas.microsoft.com/office/drawing/2014/main" id="{41D1BD53-4529-4C53-AF10-3B47299C6B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1" name="Text Box 53">
          <a:extLst>
            <a:ext uri="{FF2B5EF4-FFF2-40B4-BE49-F238E27FC236}">
              <a16:creationId xmlns:a16="http://schemas.microsoft.com/office/drawing/2014/main" id="{99FFC753-185B-496D-91DB-18A3BFEEA0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2" name="Text Box 54">
          <a:extLst>
            <a:ext uri="{FF2B5EF4-FFF2-40B4-BE49-F238E27FC236}">
              <a16:creationId xmlns:a16="http://schemas.microsoft.com/office/drawing/2014/main" id="{417E74A8-7E48-4BCE-A5B8-7D62F3521A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3" name="Text Box 55">
          <a:extLst>
            <a:ext uri="{FF2B5EF4-FFF2-40B4-BE49-F238E27FC236}">
              <a16:creationId xmlns:a16="http://schemas.microsoft.com/office/drawing/2014/main" id="{D773E236-4A12-4124-91AD-46383D47B0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4" name="Text Box 56">
          <a:extLst>
            <a:ext uri="{FF2B5EF4-FFF2-40B4-BE49-F238E27FC236}">
              <a16:creationId xmlns:a16="http://schemas.microsoft.com/office/drawing/2014/main" id="{2C128B5D-6411-4F9C-8653-AF51467666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5" name="Text Box 57">
          <a:extLst>
            <a:ext uri="{FF2B5EF4-FFF2-40B4-BE49-F238E27FC236}">
              <a16:creationId xmlns:a16="http://schemas.microsoft.com/office/drawing/2014/main" id="{357485A7-A8C1-42BD-B10D-68B4C375CC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6" name="Text Box 58">
          <a:extLst>
            <a:ext uri="{FF2B5EF4-FFF2-40B4-BE49-F238E27FC236}">
              <a16:creationId xmlns:a16="http://schemas.microsoft.com/office/drawing/2014/main" id="{618696C4-E404-4A17-8397-0A3F25915A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7" name="Text Box 59">
          <a:extLst>
            <a:ext uri="{FF2B5EF4-FFF2-40B4-BE49-F238E27FC236}">
              <a16:creationId xmlns:a16="http://schemas.microsoft.com/office/drawing/2014/main" id="{8E6C3375-038E-4C47-9099-B2C867438B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8" name="Text Box 60">
          <a:extLst>
            <a:ext uri="{FF2B5EF4-FFF2-40B4-BE49-F238E27FC236}">
              <a16:creationId xmlns:a16="http://schemas.microsoft.com/office/drawing/2014/main" id="{96AE82AF-EC1E-423C-A59D-3DAFF0733C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69" name="Text Box 61">
          <a:extLst>
            <a:ext uri="{FF2B5EF4-FFF2-40B4-BE49-F238E27FC236}">
              <a16:creationId xmlns:a16="http://schemas.microsoft.com/office/drawing/2014/main" id="{1DAE3549-2279-4D91-871D-11F82783A4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0" name="Text Box 62">
          <a:extLst>
            <a:ext uri="{FF2B5EF4-FFF2-40B4-BE49-F238E27FC236}">
              <a16:creationId xmlns:a16="http://schemas.microsoft.com/office/drawing/2014/main" id="{258CAB7B-3387-4DA1-A850-AB7F56DB0C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1" name="Text Box 63">
          <a:extLst>
            <a:ext uri="{FF2B5EF4-FFF2-40B4-BE49-F238E27FC236}">
              <a16:creationId xmlns:a16="http://schemas.microsoft.com/office/drawing/2014/main" id="{5FBB9B14-A873-4F5A-B3A8-161F58B99B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2" name="Text Box 64">
          <a:extLst>
            <a:ext uri="{FF2B5EF4-FFF2-40B4-BE49-F238E27FC236}">
              <a16:creationId xmlns:a16="http://schemas.microsoft.com/office/drawing/2014/main" id="{37985286-B334-47BF-B277-36836DE5E5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3" name="Text Box 65">
          <a:extLst>
            <a:ext uri="{FF2B5EF4-FFF2-40B4-BE49-F238E27FC236}">
              <a16:creationId xmlns:a16="http://schemas.microsoft.com/office/drawing/2014/main" id="{9D910EF5-F879-4561-8E8D-6CB8A1AC33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4" name="Text Box 66">
          <a:extLst>
            <a:ext uri="{FF2B5EF4-FFF2-40B4-BE49-F238E27FC236}">
              <a16:creationId xmlns:a16="http://schemas.microsoft.com/office/drawing/2014/main" id="{C13857E1-BEB0-4D92-8D01-B80D4E3C3F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5" name="Text Box 67">
          <a:extLst>
            <a:ext uri="{FF2B5EF4-FFF2-40B4-BE49-F238E27FC236}">
              <a16:creationId xmlns:a16="http://schemas.microsoft.com/office/drawing/2014/main" id="{84FC4FB2-65F5-46D1-A1D7-A930FA0B64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6" name="Text Box 68">
          <a:extLst>
            <a:ext uri="{FF2B5EF4-FFF2-40B4-BE49-F238E27FC236}">
              <a16:creationId xmlns:a16="http://schemas.microsoft.com/office/drawing/2014/main" id="{171866CC-F270-423F-9FE1-1320FD27D9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7" name="Text Box 69">
          <a:extLst>
            <a:ext uri="{FF2B5EF4-FFF2-40B4-BE49-F238E27FC236}">
              <a16:creationId xmlns:a16="http://schemas.microsoft.com/office/drawing/2014/main" id="{9F53709A-52FB-4992-9A73-A53B75ED35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8" name="Text Box 70">
          <a:extLst>
            <a:ext uri="{FF2B5EF4-FFF2-40B4-BE49-F238E27FC236}">
              <a16:creationId xmlns:a16="http://schemas.microsoft.com/office/drawing/2014/main" id="{1164D967-97DA-49DA-9296-F7C104AE3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79" name="Text Box 71">
          <a:extLst>
            <a:ext uri="{FF2B5EF4-FFF2-40B4-BE49-F238E27FC236}">
              <a16:creationId xmlns:a16="http://schemas.microsoft.com/office/drawing/2014/main" id="{3D52D4BD-C2A0-47B9-85C3-05463CD0E1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0" name="Text Box 72">
          <a:extLst>
            <a:ext uri="{FF2B5EF4-FFF2-40B4-BE49-F238E27FC236}">
              <a16:creationId xmlns:a16="http://schemas.microsoft.com/office/drawing/2014/main" id="{ACE36373-8137-47B6-B5FC-1ABC95D005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1" name="Text Box 73">
          <a:extLst>
            <a:ext uri="{FF2B5EF4-FFF2-40B4-BE49-F238E27FC236}">
              <a16:creationId xmlns:a16="http://schemas.microsoft.com/office/drawing/2014/main" id="{572FD243-0498-4553-B20E-AF0C195723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2" name="Text Box 74">
          <a:extLst>
            <a:ext uri="{FF2B5EF4-FFF2-40B4-BE49-F238E27FC236}">
              <a16:creationId xmlns:a16="http://schemas.microsoft.com/office/drawing/2014/main" id="{3E2F9684-7A73-48A4-A471-88A235407B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3" name="Text Box 75">
          <a:extLst>
            <a:ext uri="{FF2B5EF4-FFF2-40B4-BE49-F238E27FC236}">
              <a16:creationId xmlns:a16="http://schemas.microsoft.com/office/drawing/2014/main" id="{A23E4801-78DA-4329-BC03-9DBD50CC9C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4" name="Text Box 76">
          <a:extLst>
            <a:ext uri="{FF2B5EF4-FFF2-40B4-BE49-F238E27FC236}">
              <a16:creationId xmlns:a16="http://schemas.microsoft.com/office/drawing/2014/main" id="{AE884247-C465-4654-8EA1-926A76052D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5" name="Text Box 77">
          <a:extLst>
            <a:ext uri="{FF2B5EF4-FFF2-40B4-BE49-F238E27FC236}">
              <a16:creationId xmlns:a16="http://schemas.microsoft.com/office/drawing/2014/main" id="{00757E9E-00E9-4581-8212-A41E93FF9E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6" name="Text Box 78">
          <a:extLst>
            <a:ext uri="{FF2B5EF4-FFF2-40B4-BE49-F238E27FC236}">
              <a16:creationId xmlns:a16="http://schemas.microsoft.com/office/drawing/2014/main" id="{620813C9-8B7E-4A88-A8CB-7164711A2F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7" name="Text Box 79">
          <a:extLst>
            <a:ext uri="{FF2B5EF4-FFF2-40B4-BE49-F238E27FC236}">
              <a16:creationId xmlns:a16="http://schemas.microsoft.com/office/drawing/2014/main" id="{AD5B676E-CB0C-4D98-8FC4-E10E8809A5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8" name="Text Box 80">
          <a:extLst>
            <a:ext uri="{FF2B5EF4-FFF2-40B4-BE49-F238E27FC236}">
              <a16:creationId xmlns:a16="http://schemas.microsoft.com/office/drawing/2014/main" id="{9323FD3D-D49B-47BE-B1B2-C30B77FD4B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89" name="Text Box 81">
          <a:extLst>
            <a:ext uri="{FF2B5EF4-FFF2-40B4-BE49-F238E27FC236}">
              <a16:creationId xmlns:a16="http://schemas.microsoft.com/office/drawing/2014/main" id="{EF91E1E0-3AA4-43F4-8965-F1F1692B22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0" name="Text Box 82">
          <a:extLst>
            <a:ext uri="{FF2B5EF4-FFF2-40B4-BE49-F238E27FC236}">
              <a16:creationId xmlns:a16="http://schemas.microsoft.com/office/drawing/2014/main" id="{D95820BD-B49E-49D1-8300-01503D4F40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1" name="Text Box 83">
          <a:extLst>
            <a:ext uri="{FF2B5EF4-FFF2-40B4-BE49-F238E27FC236}">
              <a16:creationId xmlns:a16="http://schemas.microsoft.com/office/drawing/2014/main" id="{D9764303-9211-4944-89CB-C121E42479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2" name="Text Box 84">
          <a:extLst>
            <a:ext uri="{FF2B5EF4-FFF2-40B4-BE49-F238E27FC236}">
              <a16:creationId xmlns:a16="http://schemas.microsoft.com/office/drawing/2014/main" id="{AC956831-B1C2-414C-9A8C-67D78A9D27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3" name="Text Box 85">
          <a:extLst>
            <a:ext uri="{FF2B5EF4-FFF2-40B4-BE49-F238E27FC236}">
              <a16:creationId xmlns:a16="http://schemas.microsoft.com/office/drawing/2014/main" id="{F7A3DF40-3C18-4F7C-847C-7CDD821B89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4" name="Text Box 86">
          <a:extLst>
            <a:ext uri="{FF2B5EF4-FFF2-40B4-BE49-F238E27FC236}">
              <a16:creationId xmlns:a16="http://schemas.microsoft.com/office/drawing/2014/main" id="{CFC1101D-763E-4E46-8EE6-7C4DDE5606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5" name="Text Box 87">
          <a:extLst>
            <a:ext uri="{FF2B5EF4-FFF2-40B4-BE49-F238E27FC236}">
              <a16:creationId xmlns:a16="http://schemas.microsoft.com/office/drawing/2014/main" id="{9FFF59AC-E5DD-42D4-A5E9-6525E9E1EE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6" name="Text Box 88">
          <a:extLst>
            <a:ext uri="{FF2B5EF4-FFF2-40B4-BE49-F238E27FC236}">
              <a16:creationId xmlns:a16="http://schemas.microsoft.com/office/drawing/2014/main" id="{933C25CC-BBB6-469F-84CC-538B56DE96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7" name="Text Box 89">
          <a:extLst>
            <a:ext uri="{FF2B5EF4-FFF2-40B4-BE49-F238E27FC236}">
              <a16:creationId xmlns:a16="http://schemas.microsoft.com/office/drawing/2014/main" id="{23629362-E30E-413F-9212-0D36379A50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8" name="Text Box 90">
          <a:extLst>
            <a:ext uri="{FF2B5EF4-FFF2-40B4-BE49-F238E27FC236}">
              <a16:creationId xmlns:a16="http://schemas.microsoft.com/office/drawing/2014/main" id="{B676BD75-8682-4EE2-B4C4-DF0965005E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599" name="Text Box 91">
          <a:extLst>
            <a:ext uri="{FF2B5EF4-FFF2-40B4-BE49-F238E27FC236}">
              <a16:creationId xmlns:a16="http://schemas.microsoft.com/office/drawing/2014/main" id="{2F811A8A-8D19-4700-B8C8-1855057549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0" name="Text Box 92">
          <a:extLst>
            <a:ext uri="{FF2B5EF4-FFF2-40B4-BE49-F238E27FC236}">
              <a16:creationId xmlns:a16="http://schemas.microsoft.com/office/drawing/2014/main" id="{8594802C-8C05-478C-8836-BA00AB08E1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1" name="Text Box 26">
          <a:extLst>
            <a:ext uri="{FF2B5EF4-FFF2-40B4-BE49-F238E27FC236}">
              <a16:creationId xmlns:a16="http://schemas.microsoft.com/office/drawing/2014/main" id="{E46E45E3-7159-4DF6-84E0-B13A36F3F0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2" name="Text Box 27">
          <a:extLst>
            <a:ext uri="{FF2B5EF4-FFF2-40B4-BE49-F238E27FC236}">
              <a16:creationId xmlns:a16="http://schemas.microsoft.com/office/drawing/2014/main" id="{91E00696-31D4-456E-AA92-74C8A59020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3" name="Text Box 28">
          <a:extLst>
            <a:ext uri="{FF2B5EF4-FFF2-40B4-BE49-F238E27FC236}">
              <a16:creationId xmlns:a16="http://schemas.microsoft.com/office/drawing/2014/main" id="{3A12EAF1-1F02-44CB-95EA-B9AAA26F8C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4" name="Text Box 29">
          <a:extLst>
            <a:ext uri="{FF2B5EF4-FFF2-40B4-BE49-F238E27FC236}">
              <a16:creationId xmlns:a16="http://schemas.microsoft.com/office/drawing/2014/main" id="{DD7456CD-9A07-4F05-AFBF-DDFBB2B0DC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5" name="Text Box 30">
          <a:extLst>
            <a:ext uri="{FF2B5EF4-FFF2-40B4-BE49-F238E27FC236}">
              <a16:creationId xmlns:a16="http://schemas.microsoft.com/office/drawing/2014/main" id="{7711E36A-DDA0-4A22-8418-E7E4E55316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6" name="Text Box 31">
          <a:extLst>
            <a:ext uri="{FF2B5EF4-FFF2-40B4-BE49-F238E27FC236}">
              <a16:creationId xmlns:a16="http://schemas.microsoft.com/office/drawing/2014/main" id="{B77DA258-9031-4117-A313-81866B2396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7" name="Text Box 32">
          <a:extLst>
            <a:ext uri="{FF2B5EF4-FFF2-40B4-BE49-F238E27FC236}">
              <a16:creationId xmlns:a16="http://schemas.microsoft.com/office/drawing/2014/main" id="{C1A69CA6-528F-42C1-83B7-70E04843D9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8" name="Text Box 33">
          <a:extLst>
            <a:ext uri="{FF2B5EF4-FFF2-40B4-BE49-F238E27FC236}">
              <a16:creationId xmlns:a16="http://schemas.microsoft.com/office/drawing/2014/main" id="{6BFD067F-7476-4CDF-98C6-4F8DCD69FB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09" name="Text Box 34">
          <a:extLst>
            <a:ext uri="{FF2B5EF4-FFF2-40B4-BE49-F238E27FC236}">
              <a16:creationId xmlns:a16="http://schemas.microsoft.com/office/drawing/2014/main" id="{56234EDF-16A7-47BC-9D7B-A60214BEB0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0" name="Text Box 35">
          <a:extLst>
            <a:ext uri="{FF2B5EF4-FFF2-40B4-BE49-F238E27FC236}">
              <a16:creationId xmlns:a16="http://schemas.microsoft.com/office/drawing/2014/main" id="{160854EE-3929-481D-B1FA-F7AB6EBF0A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1" name="Text Box 36">
          <a:extLst>
            <a:ext uri="{FF2B5EF4-FFF2-40B4-BE49-F238E27FC236}">
              <a16:creationId xmlns:a16="http://schemas.microsoft.com/office/drawing/2014/main" id="{DB9EED84-6516-4623-B22F-3EB7F9F5CB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2" name="Text Box 37">
          <a:extLst>
            <a:ext uri="{FF2B5EF4-FFF2-40B4-BE49-F238E27FC236}">
              <a16:creationId xmlns:a16="http://schemas.microsoft.com/office/drawing/2014/main" id="{10A587EE-F280-4227-A568-F05A6CA830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3" name="Text Box 38">
          <a:extLst>
            <a:ext uri="{FF2B5EF4-FFF2-40B4-BE49-F238E27FC236}">
              <a16:creationId xmlns:a16="http://schemas.microsoft.com/office/drawing/2014/main" id="{6EEEA50E-805B-407D-9AB2-11560BC285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4" name="Text Box 39">
          <a:extLst>
            <a:ext uri="{FF2B5EF4-FFF2-40B4-BE49-F238E27FC236}">
              <a16:creationId xmlns:a16="http://schemas.microsoft.com/office/drawing/2014/main" id="{C4152926-361E-4F5B-A2DC-2641D0F146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5" name="Text Box 40">
          <a:extLst>
            <a:ext uri="{FF2B5EF4-FFF2-40B4-BE49-F238E27FC236}">
              <a16:creationId xmlns:a16="http://schemas.microsoft.com/office/drawing/2014/main" id="{896219E0-98BF-4BB4-9F86-EEFA0A75EB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6" name="Text Box 41">
          <a:extLst>
            <a:ext uri="{FF2B5EF4-FFF2-40B4-BE49-F238E27FC236}">
              <a16:creationId xmlns:a16="http://schemas.microsoft.com/office/drawing/2014/main" id="{295244A2-21C1-4401-AEA1-A18CF456FB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7" name="Text Box 42">
          <a:extLst>
            <a:ext uri="{FF2B5EF4-FFF2-40B4-BE49-F238E27FC236}">
              <a16:creationId xmlns:a16="http://schemas.microsoft.com/office/drawing/2014/main" id="{1ECE0441-1001-4E93-8C85-C16BDAA183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8" name="Text Box 43">
          <a:extLst>
            <a:ext uri="{FF2B5EF4-FFF2-40B4-BE49-F238E27FC236}">
              <a16:creationId xmlns:a16="http://schemas.microsoft.com/office/drawing/2014/main" id="{C0AE5B4F-37D7-4BF4-A08F-04ADB5FD56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19" name="Text Box 44">
          <a:extLst>
            <a:ext uri="{FF2B5EF4-FFF2-40B4-BE49-F238E27FC236}">
              <a16:creationId xmlns:a16="http://schemas.microsoft.com/office/drawing/2014/main" id="{36E1A725-0D32-4762-AAE2-74DEBB89CC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0" name="Text Box 45">
          <a:extLst>
            <a:ext uri="{FF2B5EF4-FFF2-40B4-BE49-F238E27FC236}">
              <a16:creationId xmlns:a16="http://schemas.microsoft.com/office/drawing/2014/main" id="{4085A964-A746-46E1-A8D6-4E5B64AF7D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1" name="Text Box 46">
          <a:extLst>
            <a:ext uri="{FF2B5EF4-FFF2-40B4-BE49-F238E27FC236}">
              <a16:creationId xmlns:a16="http://schemas.microsoft.com/office/drawing/2014/main" id="{6F399957-CFDA-4F49-A0DD-3F78EE72C1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2" name="Text Box 47">
          <a:extLst>
            <a:ext uri="{FF2B5EF4-FFF2-40B4-BE49-F238E27FC236}">
              <a16:creationId xmlns:a16="http://schemas.microsoft.com/office/drawing/2014/main" id="{9489A9A1-5335-49D5-AC9B-70934B20F3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3" name="Text Box 49">
          <a:extLst>
            <a:ext uri="{FF2B5EF4-FFF2-40B4-BE49-F238E27FC236}">
              <a16:creationId xmlns:a16="http://schemas.microsoft.com/office/drawing/2014/main" id="{B15BB0F2-DA2C-49D7-BE1F-802974A66F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4" name="Text Box 50">
          <a:extLst>
            <a:ext uri="{FF2B5EF4-FFF2-40B4-BE49-F238E27FC236}">
              <a16:creationId xmlns:a16="http://schemas.microsoft.com/office/drawing/2014/main" id="{F343E22A-324B-4266-A7EE-9AE3DCC78F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5" name="Text Box 51">
          <a:extLst>
            <a:ext uri="{FF2B5EF4-FFF2-40B4-BE49-F238E27FC236}">
              <a16:creationId xmlns:a16="http://schemas.microsoft.com/office/drawing/2014/main" id="{CC4410AB-4315-4F7E-A74B-B314CAAFA3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6" name="Text Box 52">
          <a:extLst>
            <a:ext uri="{FF2B5EF4-FFF2-40B4-BE49-F238E27FC236}">
              <a16:creationId xmlns:a16="http://schemas.microsoft.com/office/drawing/2014/main" id="{41B72C1F-DFF9-42DC-8241-6E262BB4B2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7" name="Text Box 53">
          <a:extLst>
            <a:ext uri="{FF2B5EF4-FFF2-40B4-BE49-F238E27FC236}">
              <a16:creationId xmlns:a16="http://schemas.microsoft.com/office/drawing/2014/main" id="{C53B2BD9-05FE-4566-BA46-F9332516FB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8" name="Text Box 54">
          <a:extLst>
            <a:ext uri="{FF2B5EF4-FFF2-40B4-BE49-F238E27FC236}">
              <a16:creationId xmlns:a16="http://schemas.microsoft.com/office/drawing/2014/main" id="{A2AC86A7-D70E-429B-BDE5-7E624CF7DF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29" name="Text Box 55">
          <a:extLst>
            <a:ext uri="{FF2B5EF4-FFF2-40B4-BE49-F238E27FC236}">
              <a16:creationId xmlns:a16="http://schemas.microsoft.com/office/drawing/2014/main" id="{D587F3C4-D887-4050-AE23-2457A9F9A2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0" name="Text Box 56">
          <a:extLst>
            <a:ext uri="{FF2B5EF4-FFF2-40B4-BE49-F238E27FC236}">
              <a16:creationId xmlns:a16="http://schemas.microsoft.com/office/drawing/2014/main" id="{5D39F4F7-B809-4F1B-9093-E291C3461D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1" name="Text Box 57">
          <a:extLst>
            <a:ext uri="{FF2B5EF4-FFF2-40B4-BE49-F238E27FC236}">
              <a16:creationId xmlns:a16="http://schemas.microsoft.com/office/drawing/2014/main" id="{1578F6FD-FA62-4D8C-A4B6-CA88A83524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2" name="Text Box 58">
          <a:extLst>
            <a:ext uri="{FF2B5EF4-FFF2-40B4-BE49-F238E27FC236}">
              <a16:creationId xmlns:a16="http://schemas.microsoft.com/office/drawing/2014/main" id="{96B91694-05BE-4274-B886-E7DAFD67AF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3" name="Text Box 59">
          <a:extLst>
            <a:ext uri="{FF2B5EF4-FFF2-40B4-BE49-F238E27FC236}">
              <a16:creationId xmlns:a16="http://schemas.microsoft.com/office/drawing/2014/main" id="{309BB342-876B-4D41-8EA2-A86600AEA5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4" name="Text Box 60">
          <a:extLst>
            <a:ext uri="{FF2B5EF4-FFF2-40B4-BE49-F238E27FC236}">
              <a16:creationId xmlns:a16="http://schemas.microsoft.com/office/drawing/2014/main" id="{63C77B00-DE4F-4A91-940D-5F2B21CAED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5" name="Text Box 61">
          <a:extLst>
            <a:ext uri="{FF2B5EF4-FFF2-40B4-BE49-F238E27FC236}">
              <a16:creationId xmlns:a16="http://schemas.microsoft.com/office/drawing/2014/main" id="{6F8FF460-663A-47F0-8A9B-0A7F9C9A8C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6" name="Text Box 62">
          <a:extLst>
            <a:ext uri="{FF2B5EF4-FFF2-40B4-BE49-F238E27FC236}">
              <a16:creationId xmlns:a16="http://schemas.microsoft.com/office/drawing/2014/main" id="{8EB77FBF-112E-486A-BE45-CA89104F94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7" name="Text Box 63">
          <a:extLst>
            <a:ext uri="{FF2B5EF4-FFF2-40B4-BE49-F238E27FC236}">
              <a16:creationId xmlns:a16="http://schemas.microsoft.com/office/drawing/2014/main" id="{CE8D10BD-E9DE-4C9D-A6AB-CA9FF22F8E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8" name="Text Box 64">
          <a:extLst>
            <a:ext uri="{FF2B5EF4-FFF2-40B4-BE49-F238E27FC236}">
              <a16:creationId xmlns:a16="http://schemas.microsoft.com/office/drawing/2014/main" id="{AC8044A8-5C10-4119-8223-004F068DE4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39" name="Text Box 65">
          <a:extLst>
            <a:ext uri="{FF2B5EF4-FFF2-40B4-BE49-F238E27FC236}">
              <a16:creationId xmlns:a16="http://schemas.microsoft.com/office/drawing/2014/main" id="{FFA3F987-A191-4A46-87A2-2647A2F9AF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0" name="Text Box 66">
          <a:extLst>
            <a:ext uri="{FF2B5EF4-FFF2-40B4-BE49-F238E27FC236}">
              <a16:creationId xmlns:a16="http://schemas.microsoft.com/office/drawing/2014/main" id="{923AA57F-54C9-43D3-A3F2-1034524BA5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1" name="Text Box 67">
          <a:extLst>
            <a:ext uri="{FF2B5EF4-FFF2-40B4-BE49-F238E27FC236}">
              <a16:creationId xmlns:a16="http://schemas.microsoft.com/office/drawing/2014/main" id="{567F0F7A-65A2-43A5-883A-1E8AB3FC8E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2" name="Text Box 68">
          <a:extLst>
            <a:ext uri="{FF2B5EF4-FFF2-40B4-BE49-F238E27FC236}">
              <a16:creationId xmlns:a16="http://schemas.microsoft.com/office/drawing/2014/main" id="{B75C23EA-3893-4BB8-BEE8-91D5D62B4B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3" name="Text Box 69">
          <a:extLst>
            <a:ext uri="{FF2B5EF4-FFF2-40B4-BE49-F238E27FC236}">
              <a16:creationId xmlns:a16="http://schemas.microsoft.com/office/drawing/2014/main" id="{32CF4B94-6637-46EE-A839-178693C292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4" name="Text Box 70">
          <a:extLst>
            <a:ext uri="{FF2B5EF4-FFF2-40B4-BE49-F238E27FC236}">
              <a16:creationId xmlns:a16="http://schemas.microsoft.com/office/drawing/2014/main" id="{CCC87636-FE66-4368-9619-475DC6FDB9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5" name="Text Box 71">
          <a:extLst>
            <a:ext uri="{FF2B5EF4-FFF2-40B4-BE49-F238E27FC236}">
              <a16:creationId xmlns:a16="http://schemas.microsoft.com/office/drawing/2014/main" id="{873B02E2-23C5-442F-9A8D-8950997A66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6" name="Text Box 72">
          <a:extLst>
            <a:ext uri="{FF2B5EF4-FFF2-40B4-BE49-F238E27FC236}">
              <a16:creationId xmlns:a16="http://schemas.microsoft.com/office/drawing/2014/main" id="{DDBE1317-3CD0-4F34-B878-176E48BC06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7" name="Text Box 73">
          <a:extLst>
            <a:ext uri="{FF2B5EF4-FFF2-40B4-BE49-F238E27FC236}">
              <a16:creationId xmlns:a16="http://schemas.microsoft.com/office/drawing/2014/main" id="{930C336F-DBCD-4FCD-B9A2-952F815A4E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8" name="Text Box 74">
          <a:extLst>
            <a:ext uri="{FF2B5EF4-FFF2-40B4-BE49-F238E27FC236}">
              <a16:creationId xmlns:a16="http://schemas.microsoft.com/office/drawing/2014/main" id="{4603997A-97A3-4076-9952-82E801EFE3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49" name="Text Box 75">
          <a:extLst>
            <a:ext uri="{FF2B5EF4-FFF2-40B4-BE49-F238E27FC236}">
              <a16:creationId xmlns:a16="http://schemas.microsoft.com/office/drawing/2014/main" id="{FEDC165D-2806-4C77-9BC5-DA4CB2991A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0" name="Text Box 76">
          <a:extLst>
            <a:ext uri="{FF2B5EF4-FFF2-40B4-BE49-F238E27FC236}">
              <a16:creationId xmlns:a16="http://schemas.microsoft.com/office/drawing/2014/main" id="{12A4B7A0-A001-4B60-9A08-B63198E450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1" name="Text Box 77">
          <a:extLst>
            <a:ext uri="{FF2B5EF4-FFF2-40B4-BE49-F238E27FC236}">
              <a16:creationId xmlns:a16="http://schemas.microsoft.com/office/drawing/2014/main" id="{F2740BB8-62A5-44F3-93C1-9C54D78020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2" name="Text Box 78">
          <a:extLst>
            <a:ext uri="{FF2B5EF4-FFF2-40B4-BE49-F238E27FC236}">
              <a16:creationId xmlns:a16="http://schemas.microsoft.com/office/drawing/2014/main" id="{25348309-18EB-4D02-B6E6-F8B185BAC0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3" name="Text Box 79">
          <a:extLst>
            <a:ext uri="{FF2B5EF4-FFF2-40B4-BE49-F238E27FC236}">
              <a16:creationId xmlns:a16="http://schemas.microsoft.com/office/drawing/2014/main" id="{552201B8-9082-4A0B-8411-4CD989CCE3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4" name="Text Box 80">
          <a:extLst>
            <a:ext uri="{FF2B5EF4-FFF2-40B4-BE49-F238E27FC236}">
              <a16:creationId xmlns:a16="http://schemas.microsoft.com/office/drawing/2014/main" id="{7165C440-1057-4E17-815D-2B04A4A15B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5" name="Text Box 81">
          <a:extLst>
            <a:ext uri="{FF2B5EF4-FFF2-40B4-BE49-F238E27FC236}">
              <a16:creationId xmlns:a16="http://schemas.microsoft.com/office/drawing/2014/main" id="{F02409E7-579C-4801-B050-9DBB21AADC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6" name="Text Box 82">
          <a:extLst>
            <a:ext uri="{FF2B5EF4-FFF2-40B4-BE49-F238E27FC236}">
              <a16:creationId xmlns:a16="http://schemas.microsoft.com/office/drawing/2014/main" id="{50E6DB1D-6944-484D-B93E-4783A8F1E5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7" name="Text Box 83">
          <a:extLst>
            <a:ext uri="{FF2B5EF4-FFF2-40B4-BE49-F238E27FC236}">
              <a16:creationId xmlns:a16="http://schemas.microsoft.com/office/drawing/2014/main" id="{2E0DDCF1-ABA7-45CF-82CD-CFDBFB9AF3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8" name="Text Box 84">
          <a:extLst>
            <a:ext uri="{FF2B5EF4-FFF2-40B4-BE49-F238E27FC236}">
              <a16:creationId xmlns:a16="http://schemas.microsoft.com/office/drawing/2014/main" id="{24FB2A4A-AAFA-4AB8-A840-EC098652D9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59" name="Text Box 85">
          <a:extLst>
            <a:ext uri="{FF2B5EF4-FFF2-40B4-BE49-F238E27FC236}">
              <a16:creationId xmlns:a16="http://schemas.microsoft.com/office/drawing/2014/main" id="{02AADD8C-9DAA-4C1E-9A72-57C89F1596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0" name="Text Box 86">
          <a:extLst>
            <a:ext uri="{FF2B5EF4-FFF2-40B4-BE49-F238E27FC236}">
              <a16:creationId xmlns:a16="http://schemas.microsoft.com/office/drawing/2014/main" id="{ED3EC5C9-21E4-4FB7-A311-F3181EEDCA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1" name="Text Box 87">
          <a:extLst>
            <a:ext uri="{FF2B5EF4-FFF2-40B4-BE49-F238E27FC236}">
              <a16:creationId xmlns:a16="http://schemas.microsoft.com/office/drawing/2014/main" id="{EAB4B5C8-49F2-4857-8FD8-71D8849021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2" name="Text Box 88">
          <a:extLst>
            <a:ext uri="{FF2B5EF4-FFF2-40B4-BE49-F238E27FC236}">
              <a16:creationId xmlns:a16="http://schemas.microsoft.com/office/drawing/2014/main" id="{29209E45-4B6B-4766-A7F1-3DFFCEC775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3" name="Text Box 89">
          <a:extLst>
            <a:ext uri="{FF2B5EF4-FFF2-40B4-BE49-F238E27FC236}">
              <a16:creationId xmlns:a16="http://schemas.microsoft.com/office/drawing/2014/main" id="{638BDA4E-7A75-4C3C-B88E-902C92EB5D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4" name="Text Box 90">
          <a:extLst>
            <a:ext uri="{FF2B5EF4-FFF2-40B4-BE49-F238E27FC236}">
              <a16:creationId xmlns:a16="http://schemas.microsoft.com/office/drawing/2014/main" id="{F40660D2-1897-4438-ABFB-4296561384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5" name="Text Box 91">
          <a:extLst>
            <a:ext uri="{FF2B5EF4-FFF2-40B4-BE49-F238E27FC236}">
              <a16:creationId xmlns:a16="http://schemas.microsoft.com/office/drawing/2014/main" id="{346AEAA2-F4C0-4E60-A9D9-AA29CF81EF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6" name="Text Box 92">
          <a:extLst>
            <a:ext uri="{FF2B5EF4-FFF2-40B4-BE49-F238E27FC236}">
              <a16:creationId xmlns:a16="http://schemas.microsoft.com/office/drawing/2014/main" id="{BD5C2848-09FA-4E77-9717-7D28C5E355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7" name="Text Box 26">
          <a:extLst>
            <a:ext uri="{FF2B5EF4-FFF2-40B4-BE49-F238E27FC236}">
              <a16:creationId xmlns:a16="http://schemas.microsoft.com/office/drawing/2014/main" id="{C9C6A59D-B7C3-4A46-9BEB-4EB7F4E880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8" name="Text Box 27">
          <a:extLst>
            <a:ext uri="{FF2B5EF4-FFF2-40B4-BE49-F238E27FC236}">
              <a16:creationId xmlns:a16="http://schemas.microsoft.com/office/drawing/2014/main" id="{C8E28ABF-E2AF-4C6E-B0B3-171D2B27E3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69" name="Text Box 28">
          <a:extLst>
            <a:ext uri="{FF2B5EF4-FFF2-40B4-BE49-F238E27FC236}">
              <a16:creationId xmlns:a16="http://schemas.microsoft.com/office/drawing/2014/main" id="{3A6893BB-5906-435E-ACAC-0E0A29E9F2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0" name="Text Box 29">
          <a:extLst>
            <a:ext uri="{FF2B5EF4-FFF2-40B4-BE49-F238E27FC236}">
              <a16:creationId xmlns:a16="http://schemas.microsoft.com/office/drawing/2014/main" id="{0999DEFF-9082-4FE1-9195-80581BF46E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1" name="Text Box 30">
          <a:extLst>
            <a:ext uri="{FF2B5EF4-FFF2-40B4-BE49-F238E27FC236}">
              <a16:creationId xmlns:a16="http://schemas.microsoft.com/office/drawing/2014/main" id="{32727F0C-0F0D-4F3E-BC47-BAAC81831F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2" name="Text Box 31">
          <a:extLst>
            <a:ext uri="{FF2B5EF4-FFF2-40B4-BE49-F238E27FC236}">
              <a16:creationId xmlns:a16="http://schemas.microsoft.com/office/drawing/2014/main" id="{3DA6D956-3503-4D24-B61D-44A03F3935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3" name="Text Box 32">
          <a:extLst>
            <a:ext uri="{FF2B5EF4-FFF2-40B4-BE49-F238E27FC236}">
              <a16:creationId xmlns:a16="http://schemas.microsoft.com/office/drawing/2014/main" id="{4E792BF1-C558-48FA-A612-3ABF0A058C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4" name="Text Box 33">
          <a:extLst>
            <a:ext uri="{FF2B5EF4-FFF2-40B4-BE49-F238E27FC236}">
              <a16:creationId xmlns:a16="http://schemas.microsoft.com/office/drawing/2014/main" id="{9EAC0591-CFFF-476F-870C-5F797A83EE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5" name="Text Box 34">
          <a:extLst>
            <a:ext uri="{FF2B5EF4-FFF2-40B4-BE49-F238E27FC236}">
              <a16:creationId xmlns:a16="http://schemas.microsoft.com/office/drawing/2014/main" id="{B9CF9205-DD6C-45EA-9EA0-8737FF0FD6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6" name="Text Box 35">
          <a:extLst>
            <a:ext uri="{FF2B5EF4-FFF2-40B4-BE49-F238E27FC236}">
              <a16:creationId xmlns:a16="http://schemas.microsoft.com/office/drawing/2014/main" id="{3D5169DB-29D5-4B3E-8627-82AC45418F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7" name="Text Box 36">
          <a:extLst>
            <a:ext uri="{FF2B5EF4-FFF2-40B4-BE49-F238E27FC236}">
              <a16:creationId xmlns:a16="http://schemas.microsoft.com/office/drawing/2014/main" id="{F766BE89-2558-481B-A774-3532F47056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8" name="Text Box 37">
          <a:extLst>
            <a:ext uri="{FF2B5EF4-FFF2-40B4-BE49-F238E27FC236}">
              <a16:creationId xmlns:a16="http://schemas.microsoft.com/office/drawing/2014/main" id="{B605FACD-D8EB-40C3-A1C8-88A8F2E33E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79" name="Text Box 38">
          <a:extLst>
            <a:ext uri="{FF2B5EF4-FFF2-40B4-BE49-F238E27FC236}">
              <a16:creationId xmlns:a16="http://schemas.microsoft.com/office/drawing/2014/main" id="{EA26100F-F3AF-463E-96E2-A8C45C7179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0" name="Text Box 39">
          <a:extLst>
            <a:ext uri="{FF2B5EF4-FFF2-40B4-BE49-F238E27FC236}">
              <a16:creationId xmlns:a16="http://schemas.microsoft.com/office/drawing/2014/main" id="{065D5BBD-616E-4A2F-B14C-4B99C12754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1" name="Text Box 40">
          <a:extLst>
            <a:ext uri="{FF2B5EF4-FFF2-40B4-BE49-F238E27FC236}">
              <a16:creationId xmlns:a16="http://schemas.microsoft.com/office/drawing/2014/main" id="{2994861D-A9C8-421A-8D1C-3FFB789E0F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2" name="Text Box 41">
          <a:extLst>
            <a:ext uri="{FF2B5EF4-FFF2-40B4-BE49-F238E27FC236}">
              <a16:creationId xmlns:a16="http://schemas.microsoft.com/office/drawing/2014/main" id="{5B34F511-C760-40F4-8CD3-D1C604DF0D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3" name="Text Box 42">
          <a:extLst>
            <a:ext uri="{FF2B5EF4-FFF2-40B4-BE49-F238E27FC236}">
              <a16:creationId xmlns:a16="http://schemas.microsoft.com/office/drawing/2014/main" id="{4DBAE55E-CC86-41D9-BA51-7F9625B942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4" name="Text Box 43">
          <a:extLst>
            <a:ext uri="{FF2B5EF4-FFF2-40B4-BE49-F238E27FC236}">
              <a16:creationId xmlns:a16="http://schemas.microsoft.com/office/drawing/2014/main" id="{F0A11D41-82B0-4866-8428-E0ECDF04A7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5" name="Text Box 44">
          <a:extLst>
            <a:ext uri="{FF2B5EF4-FFF2-40B4-BE49-F238E27FC236}">
              <a16:creationId xmlns:a16="http://schemas.microsoft.com/office/drawing/2014/main" id="{10B3056D-B02E-424E-AC18-CCE68824C7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6" name="Text Box 45">
          <a:extLst>
            <a:ext uri="{FF2B5EF4-FFF2-40B4-BE49-F238E27FC236}">
              <a16:creationId xmlns:a16="http://schemas.microsoft.com/office/drawing/2014/main" id="{72F76A60-ED01-4BD0-A5D2-B67221B544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7" name="Text Box 46">
          <a:extLst>
            <a:ext uri="{FF2B5EF4-FFF2-40B4-BE49-F238E27FC236}">
              <a16:creationId xmlns:a16="http://schemas.microsoft.com/office/drawing/2014/main" id="{5AF23A89-09A0-4512-944F-F95AD02F80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8" name="Text Box 47">
          <a:extLst>
            <a:ext uri="{FF2B5EF4-FFF2-40B4-BE49-F238E27FC236}">
              <a16:creationId xmlns:a16="http://schemas.microsoft.com/office/drawing/2014/main" id="{EEDBE373-9E91-4CDE-A5ED-14C01C5D20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89" name="Text Box 49">
          <a:extLst>
            <a:ext uri="{FF2B5EF4-FFF2-40B4-BE49-F238E27FC236}">
              <a16:creationId xmlns:a16="http://schemas.microsoft.com/office/drawing/2014/main" id="{C2642000-6356-4A42-BC64-D3ED2EAEF9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0" name="Text Box 50">
          <a:extLst>
            <a:ext uri="{FF2B5EF4-FFF2-40B4-BE49-F238E27FC236}">
              <a16:creationId xmlns:a16="http://schemas.microsoft.com/office/drawing/2014/main" id="{961C09EE-C74B-454A-BFB8-1F3A3A09CD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1" name="Text Box 51">
          <a:extLst>
            <a:ext uri="{FF2B5EF4-FFF2-40B4-BE49-F238E27FC236}">
              <a16:creationId xmlns:a16="http://schemas.microsoft.com/office/drawing/2014/main" id="{34EAA487-E8BD-4FE3-8D6A-F0D3CCE636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2" name="Text Box 52">
          <a:extLst>
            <a:ext uri="{FF2B5EF4-FFF2-40B4-BE49-F238E27FC236}">
              <a16:creationId xmlns:a16="http://schemas.microsoft.com/office/drawing/2014/main" id="{37ACC3A3-C878-4543-8C16-C818A42E47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3" name="Text Box 53">
          <a:extLst>
            <a:ext uri="{FF2B5EF4-FFF2-40B4-BE49-F238E27FC236}">
              <a16:creationId xmlns:a16="http://schemas.microsoft.com/office/drawing/2014/main" id="{143D8C2A-F594-413A-9E68-3BC6C009DD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4" name="Text Box 54">
          <a:extLst>
            <a:ext uri="{FF2B5EF4-FFF2-40B4-BE49-F238E27FC236}">
              <a16:creationId xmlns:a16="http://schemas.microsoft.com/office/drawing/2014/main" id="{CD96C92F-1AE4-4A15-A1A9-193017CE14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5" name="Text Box 55">
          <a:extLst>
            <a:ext uri="{FF2B5EF4-FFF2-40B4-BE49-F238E27FC236}">
              <a16:creationId xmlns:a16="http://schemas.microsoft.com/office/drawing/2014/main" id="{61E23C7C-3795-4560-B366-F8E8C40957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6" name="Text Box 56">
          <a:extLst>
            <a:ext uri="{FF2B5EF4-FFF2-40B4-BE49-F238E27FC236}">
              <a16:creationId xmlns:a16="http://schemas.microsoft.com/office/drawing/2014/main" id="{BB8DBC4E-F17A-401D-B5D4-E77CD9B8AE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7" name="Text Box 57">
          <a:extLst>
            <a:ext uri="{FF2B5EF4-FFF2-40B4-BE49-F238E27FC236}">
              <a16:creationId xmlns:a16="http://schemas.microsoft.com/office/drawing/2014/main" id="{373572C6-5EF5-4537-A60E-1F70117558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8" name="Text Box 60">
          <a:extLst>
            <a:ext uri="{FF2B5EF4-FFF2-40B4-BE49-F238E27FC236}">
              <a16:creationId xmlns:a16="http://schemas.microsoft.com/office/drawing/2014/main" id="{6091523F-3C3E-459C-8231-B5EBCF87F2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699" name="Text Box 61">
          <a:extLst>
            <a:ext uri="{FF2B5EF4-FFF2-40B4-BE49-F238E27FC236}">
              <a16:creationId xmlns:a16="http://schemas.microsoft.com/office/drawing/2014/main" id="{16BCC76F-BD0A-4244-895F-19BF38B9BB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0" name="Text Box 62">
          <a:extLst>
            <a:ext uri="{FF2B5EF4-FFF2-40B4-BE49-F238E27FC236}">
              <a16:creationId xmlns:a16="http://schemas.microsoft.com/office/drawing/2014/main" id="{FAD2E77B-BE05-4C19-9CCA-AE0D4E21B7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1" name="Text Box 63">
          <a:extLst>
            <a:ext uri="{FF2B5EF4-FFF2-40B4-BE49-F238E27FC236}">
              <a16:creationId xmlns:a16="http://schemas.microsoft.com/office/drawing/2014/main" id="{0723FD36-C5EB-4EF8-8162-E4E93A3164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2" name="Text Box 64">
          <a:extLst>
            <a:ext uri="{FF2B5EF4-FFF2-40B4-BE49-F238E27FC236}">
              <a16:creationId xmlns:a16="http://schemas.microsoft.com/office/drawing/2014/main" id="{89A4D1E6-F9AD-4A31-879F-22EB4EA134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3" name="Text Box 65">
          <a:extLst>
            <a:ext uri="{FF2B5EF4-FFF2-40B4-BE49-F238E27FC236}">
              <a16:creationId xmlns:a16="http://schemas.microsoft.com/office/drawing/2014/main" id="{0E3D26E2-3602-4ED7-979E-EACE2EEADD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4" name="Text Box 66">
          <a:extLst>
            <a:ext uri="{FF2B5EF4-FFF2-40B4-BE49-F238E27FC236}">
              <a16:creationId xmlns:a16="http://schemas.microsoft.com/office/drawing/2014/main" id="{F8960550-7A25-4980-8C90-7B063BC163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5" name="Text Box 67">
          <a:extLst>
            <a:ext uri="{FF2B5EF4-FFF2-40B4-BE49-F238E27FC236}">
              <a16:creationId xmlns:a16="http://schemas.microsoft.com/office/drawing/2014/main" id="{F547A843-63A1-47DD-BBB2-AD27E90B8A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6" name="Text Box 68">
          <a:extLst>
            <a:ext uri="{FF2B5EF4-FFF2-40B4-BE49-F238E27FC236}">
              <a16:creationId xmlns:a16="http://schemas.microsoft.com/office/drawing/2014/main" id="{8AABC03F-7A0B-4D5E-9681-D51AA7E692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7" name="Text Box 69">
          <a:extLst>
            <a:ext uri="{FF2B5EF4-FFF2-40B4-BE49-F238E27FC236}">
              <a16:creationId xmlns:a16="http://schemas.microsoft.com/office/drawing/2014/main" id="{5F879CEC-3272-4968-A0B3-6955E8C8E8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8" name="Text Box 70">
          <a:extLst>
            <a:ext uri="{FF2B5EF4-FFF2-40B4-BE49-F238E27FC236}">
              <a16:creationId xmlns:a16="http://schemas.microsoft.com/office/drawing/2014/main" id="{184224F2-E541-4828-9457-4777827C52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09" name="Text Box 71">
          <a:extLst>
            <a:ext uri="{FF2B5EF4-FFF2-40B4-BE49-F238E27FC236}">
              <a16:creationId xmlns:a16="http://schemas.microsoft.com/office/drawing/2014/main" id="{E89EDA87-4F83-45BE-97AE-237071F08D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0" name="Text Box 72">
          <a:extLst>
            <a:ext uri="{FF2B5EF4-FFF2-40B4-BE49-F238E27FC236}">
              <a16:creationId xmlns:a16="http://schemas.microsoft.com/office/drawing/2014/main" id="{259C33F9-C8E5-4967-9E3F-39E696FF8D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1" name="Text Box 73">
          <a:extLst>
            <a:ext uri="{FF2B5EF4-FFF2-40B4-BE49-F238E27FC236}">
              <a16:creationId xmlns:a16="http://schemas.microsoft.com/office/drawing/2014/main" id="{3EC062B4-9259-4ED5-83DB-036387D97E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2" name="Text Box 74">
          <a:extLst>
            <a:ext uri="{FF2B5EF4-FFF2-40B4-BE49-F238E27FC236}">
              <a16:creationId xmlns:a16="http://schemas.microsoft.com/office/drawing/2014/main" id="{F6298597-EDF6-4B62-859A-43EAC1E428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3" name="Text Box 75">
          <a:extLst>
            <a:ext uri="{FF2B5EF4-FFF2-40B4-BE49-F238E27FC236}">
              <a16:creationId xmlns:a16="http://schemas.microsoft.com/office/drawing/2014/main" id="{6DA80B60-A626-464A-A5B0-B3AC67D6C0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4" name="Text Box 76">
          <a:extLst>
            <a:ext uri="{FF2B5EF4-FFF2-40B4-BE49-F238E27FC236}">
              <a16:creationId xmlns:a16="http://schemas.microsoft.com/office/drawing/2014/main" id="{E623A790-2B34-4F77-823B-2E93EC89BB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5" name="Text Box 77">
          <a:extLst>
            <a:ext uri="{FF2B5EF4-FFF2-40B4-BE49-F238E27FC236}">
              <a16:creationId xmlns:a16="http://schemas.microsoft.com/office/drawing/2014/main" id="{0104B324-1EDB-46D4-ABF4-F00C33D295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6" name="Text Box 78">
          <a:extLst>
            <a:ext uri="{FF2B5EF4-FFF2-40B4-BE49-F238E27FC236}">
              <a16:creationId xmlns:a16="http://schemas.microsoft.com/office/drawing/2014/main" id="{C1056213-92F4-409C-9539-C92183A9AE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7" name="Text Box 79">
          <a:extLst>
            <a:ext uri="{FF2B5EF4-FFF2-40B4-BE49-F238E27FC236}">
              <a16:creationId xmlns:a16="http://schemas.microsoft.com/office/drawing/2014/main" id="{FC55B341-7778-492B-9036-7BFACC4B8E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8" name="Text Box 80">
          <a:extLst>
            <a:ext uri="{FF2B5EF4-FFF2-40B4-BE49-F238E27FC236}">
              <a16:creationId xmlns:a16="http://schemas.microsoft.com/office/drawing/2014/main" id="{3E69ED16-7B87-4B88-B43B-D4045380F3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19" name="Text Box 81">
          <a:extLst>
            <a:ext uri="{FF2B5EF4-FFF2-40B4-BE49-F238E27FC236}">
              <a16:creationId xmlns:a16="http://schemas.microsoft.com/office/drawing/2014/main" id="{92EAAAF1-1425-49E4-93D7-50B430D12E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0" name="Text Box 82">
          <a:extLst>
            <a:ext uri="{FF2B5EF4-FFF2-40B4-BE49-F238E27FC236}">
              <a16:creationId xmlns:a16="http://schemas.microsoft.com/office/drawing/2014/main" id="{3F10AE35-981A-44CE-84E2-E19131B20E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1" name="Text Box 83">
          <a:extLst>
            <a:ext uri="{FF2B5EF4-FFF2-40B4-BE49-F238E27FC236}">
              <a16:creationId xmlns:a16="http://schemas.microsoft.com/office/drawing/2014/main" id="{927137A0-B87A-44B6-AB93-35080201C4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2" name="Text Box 84">
          <a:extLst>
            <a:ext uri="{FF2B5EF4-FFF2-40B4-BE49-F238E27FC236}">
              <a16:creationId xmlns:a16="http://schemas.microsoft.com/office/drawing/2014/main" id="{2657EF59-7582-4781-A48D-C55C96DCCD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3" name="Text Box 85">
          <a:extLst>
            <a:ext uri="{FF2B5EF4-FFF2-40B4-BE49-F238E27FC236}">
              <a16:creationId xmlns:a16="http://schemas.microsoft.com/office/drawing/2014/main" id="{BC6A5AC1-BE89-4284-9303-A228E75B64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4" name="Text Box 86">
          <a:extLst>
            <a:ext uri="{FF2B5EF4-FFF2-40B4-BE49-F238E27FC236}">
              <a16:creationId xmlns:a16="http://schemas.microsoft.com/office/drawing/2014/main" id="{2416F798-A1B6-49CC-B51F-36614116DE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5" name="Text Box 87">
          <a:extLst>
            <a:ext uri="{FF2B5EF4-FFF2-40B4-BE49-F238E27FC236}">
              <a16:creationId xmlns:a16="http://schemas.microsoft.com/office/drawing/2014/main" id="{B24E3265-F659-4605-8E43-315BD5AFEE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6" name="Text Box 88">
          <a:extLst>
            <a:ext uri="{FF2B5EF4-FFF2-40B4-BE49-F238E27FC236}">
              <a16:creationId xmlns:a16="http://schemas.microsoft.com/office/drawing/2014/main" id="{6A5AE843-517F-470B-B618-1E2F5228FF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7" name="Text Box 89">
          <a:extLst>
            <a:ext uri="{FF2B5EF4-FFF2-40B4-BE49-F238E27FC236}">
              <a16:creationId xmlns:a16="http://schemas.microsoft.com/office/drawing/2014/main" id="{4892CAF5-1CB2-4349-8EED-AFAECB1330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8" name="Text Box 90">
          <a:extLst>
            <a:ext uri="{FF2B5EF4-FFF2-40B4-BE49-F238E27FC236}">
              <a16:creationId xmlns:a16="http://schemas.microsoft.com/office/drawing/2014/main" id="{0C24F276-5761-49A5-A8A2-A991F5D613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29" name="Text Box 91">
          <a:extLst>
            <a:ext uri="{FF2B5EF4-FFF2-40B4-BE49-F238E27FC236}">
              <a16:creationId xmlns:a16="http://schemas.microsoft.com/office/drawing/2014/main" id="{30324A18-6C8B-4926-A6D1-193BCD7922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0" name="Text Box 92">
          <a:extLst>
            <a:ext uri="{FF2B5EF4-FFF2-40B4-BE49-F238E27FC236}">
              <a16:creationId xmlns:a16="http://schemas.microsoft.com/office/drawing/2014/main" id="{6580F855-6817-4679-AD0E-32FE3287D2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1" name="Text Box 26">
          <a:extLst>
            <a:ext uri="{FF2B5EF4-FFF2-40B4-BE49-F238E27FC236}">
              <a16:creationId xmlns:a16="http://schemas.microsoft.com/office/drawing/2014/main" id="{95354F7A-4301-46EC-B027-6C76F65FC7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2" name="Text Box 27">
          <a:extLst>
            <a:ext uri="{FF2B5EF4-FFF2-40B4-BE49-F238E27FC236}">
              <a16:creationId xmlns:a16="http://schemas.microsoft.com/office/drawing/2014/main" id="{AA47E16D-9099-4AB4-84D5-234D095CCB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3" name="Text Box 28">
          <a:extLst>
            <a:ext uri="{FF2B5EF4-FFF2-40B4-BE49-F238E27FC236}">
              <a16:creationId xmlns:a16="http://schemas.microsoft.com/office/drawing/2014/main" id="{6BBA2707-8068-4CEE-933A-E93C20305D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4" name="Text Box 29">
          <a:extLst>
            <a:ext uri="{FF2B5EF4-FFF2-40B4-BE49-F238E27FC236}">
              <a16:creationId xmlns:a16="http://schemas.microsoft.com/office/drawing/2014/main" id="{AE47CBE5-6170-4731-BB54-7FD1C1418E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5" name="Text Box 30">
          <a:extLst>
            <a:ext uri="{FF2B5EF4-FFF2-40B4-BE49-F238E27FC236}">
              <a16:creationId xmlns:a16="http://schemas.microsoft.com/office/drawing/2014/main" id="{DCEF9B79-D4AD-419B-B043-A9BFFE6436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6" name="Text Box 31">
          <a:extLst>
            <a:ext uri="{FF2B5EF4-FFF2-40B4-BE49-F238E27FC236}">
              <a16:creationId xmlns:a16="http://schemas.microsoft.com/office/drawing/2014/main" id="{E979DC44-5EDD-4FF5-A795-12C8B1EDF6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7" name="Text Box 32">
          <a:extLst>
            <a:ext uri="{FF2B5EF4-FFF2-40B4-BE49-F238E27FC236}">
              <a16:creationId xmlns:a16="http://schemas.microsoft.com/office/drawing/2014/main" id="{C27B3C0F-FFEA-45B2-97FA-5C4EDE6016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8" name="Text Box 33">
          <a:extLst>
            <a:ext uri="{FF2B5EF4-FFF2-40B4-BE49-F238E27FC236}">
              <a16:creationId xmlns:a16="http://schemas.microsoft.com/office/drawing/2014/main" id="{22CDA468-4AF9-41D5-9E71-A03597056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39" name="Text Box 34">
          <a:extLst>
            <a:ext uri="{FF2B5EF4-FFF2-40B4-BE49-F238E27FC236}">
              <a16:creationId xmlns:a16="http://schemas.microsoft.com/office/drawing/2014/main" id="{A9251EC7-F9D9-49F1-9A5F-E8C4849A43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0" name="Text Box 35">
          <a:extLst>
            <a:ext uri="{FF2B5EF4-FFF2-40B4-BE49-F238E27FC236}">
              <a16:creationId xmlns:a16="http://schemas.microsoft.com/office/drawing/2014/main" id="{99039BCC-38F6-4ACD-9D24-D512D217D8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1" name="Text Box 36">
          <a:extLst>
            <a:ext uri="{FF2B5EF4-FFF2-40B4-BE49-F238E27FC236}">
              <a16:creationId xmlns:a16="http://schemas.microsoft.com/office/drawing/2014/main" id="{AFEA7C18-2749-4A6B-AD53-A846C48FB1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2" name="Text Box 37">
          <a:extLst>
            <a:ext uri="{FF2B5EF4-FFF2-40B4-BE49-F238E27FC236}">
              <a16:creationId xmlns:a16="http://schemas.microsoft.com/office/drawing/2014/main" id="{F656E901-D6EB-4E31-9F0A-052A5DD283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3" name="Text Box 38">
          <a:extLst>
            <a:ext uri="{FF2B5EF4-FFF2-40B4-BE49-F238E27FC236}">
              <a16:creationId xmlns:a16="http://schemas.microsoft.com/office/drawing/2014/main" id="{0709A733-5CCB-4910-B038-C594037FA5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4" name="Text Box 39">
          <a:extLst>
            <a:ext uri="{FF2B5EF4-FFF2-40B4-BE49-F238E27FC236}">
              <a16:creationId xmlns:a16="http://schemas.microsoft.com/office/drawing/2014/main" id="{C2AD83A9-D4AE-4E69-A675-9A45258DC5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5" name="Text Box 40">
          <a:extLst>
            <a:ext uri="{FF2B5EF4-FFF2-40B4-BE49-F238E27FC236}">
              <a16:creationId xmlns:a16="http://schemas.microsoft.com/office/drawing/2014/main" id="{53C75E0D-C14E-4301-96C4-6D2E4D469A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6" name="Text Box 41">
          <a:extLst>
            <a:ext uri="{FF2B5EF4-FFF2-40B4-BE49-F238E27FC236}">
              <a16:creationId xmlns:a16="http://schemas.microsoft.com/office/drawing/2014/main" id="{E860D80A-7BE6-4851-9036-75DA91B7DF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7" name="Text Box 42">
          <a:extLst>
            <a:ext uri="{FF2B5EF4-FFF2-40B4-BE49-F238E27FC236}">
              <a16:creationId xmlns:a16="http://schemas.microsoft.com/office/drawing/2014/main" id="{4AC11169-AA5D-410A-8C2A-FD084A3751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8" name="Text Box 43">
          <a:extLst>
            <a:ext uri="{FF2B5EF4-FFF2-40B4-BE49-F238E27FC236}">
              <a16:creationId xmlns:a16="http://schemas.microsoft.com/office/drawing/2014/main" id="{1B2AA777-F850-4B8E-8B2C-F059F1AB68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49" name="Text Box 44">
          <a:extLst>
            <a:ext uri="{FF2B5EF4-FFF2-40B4-BE49-F238E27FC236}">
              <a16:creationId xmlns:a16="http://schemas.microsoft.com/office/drawing/2014/main" id="{A93852C3-A953-436A-9F4C-3966BDDC53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0" name="Text Box 45">
          <a:extLst>
            <a:ext uri="{FF2B5EF4-FFF2-40B4-BE49-F238E27FC236}">
              <a16:creationId xmlns:a16="http://schemas.microsoft.com/office/drawing/2014/main" id="{EF494B8C-9DD7-4D8D-B93D-4E9CB25D66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1" name="Text Box 46">
          <a:extLst>
            <a:ext uri="{FF2B5EF4-FFF2-40B4-BE49-F238E27FC236}">
              <a16:creationId xmlns:a16="http://schemas.microsoft.com/office/drawing/2014/main" id="{DFE54384-4B33-47BF-BA6E-3111FF50F9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2" name="Text Box 47">
          <a:extLst>
            <a:ext uri="{FF2B5EF4-FFF2-40B4-BE49-F238E27FC236}">
              <a16:creationId xmlns:a16="http://schemas.microsoft.com/office/drawing/2014/main" id="{FEEFEDB8-992B-433F-8051-AC3CAB3D2B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3" name="Text Box 49">
          <a:extLst>
            <a:ext uri="{FF2B5EF4-FFF2-40B4-BE49-F238E27FC236}">
              <a16:creationId xmlns:a16="http://schemas.microsoft.com/office/drawing/2014/main" id="{DF7054BA-EA31-446C-A3F8-04965043E3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4" name="Text Box 50">
          <a:extLst>
            <a:ext uri="{FF2B5EF4-FFF2-40B4-BE49-F238E27FC236}">
              <a16:creationId xmlns:a16="http://schemas.microsoft.com/office/drawing/2014/main" id="{42DC380F-ED8B-431C-A1DA-6E4F550E70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5" name="Text Box 51">
          <a:extLst>
            <a:ext uri="{FF2B5EF4-FFF2-40B4-BE49-F238E27FC236}">
              <a16:creationId xmlns:a16="http://schemas.microsoft.com/office/drawing/2014/main" id="{FFC1F987-CA01-4C71-B547-85810135A4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6" name="Text Box 52">
          <a:extLst>
            <a:ext uri="{FF2B5EF4-FFF2-40B4-BE49-F238E27FC236}">
              <a16:creationId xmlns:a16="http://schemas.microsoft.com/office/drawing/2014/main" id="{971F0995-66C8-41EB-85EA-EDAAB388F4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7" name="Text Box 53">
          <a:extLst>
            <a:ext uri="{FF2B5EF4-FFF2-40B4-BE49-F238E27FC236}">
              <a16:creationId xmlns:a16="http://schemas.microsoft.com/office/drawing/2014/main" id="{272C7127-80F0-43DA-8015-B473AAA96F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8" name="Text Box 54">
          <a:extLst>
            <a:ext uri="{FF2B5EF4-FFF2-40B4-BE49-F238E27FC236}">
              <a16:creationId xmlns:a16="http://schemas.microsoft.com/office/drawing/2014/main" id="{E84B3A2D-07A1-4B5C-B269-449FE65AA5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59" name="Text Box 55">
          <a:extLst>
            <a:ext uri="{FF2B5EF4-FFF2-40B4-BE49-F238E27FC236}">
              <a16:creationId xmlns:a16="http://schemas.microsoft.com/office/drawing/2014/main" id="{923F4407-4E98-4AFF-96AA-348E4A5599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0" name="Text Box 56">
          <a:extLst>
            <a:ext uri="{FF2B5EF4-FFF2-40B4-BE49-F238E27FC236}">
              <a16:creationId xmlns:a16="http://schemas.microsoft.com/office/drawing/2014/main" id="{A8B879C3-6CE0-4A91-9E7E-CF27EC6770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1" name="Text Box 57">
          <a:extLst>
            <a:ext uri="{FF2B5EF4-FFF2-40B4-BE49-F238E27FC236}">
              <a16:creationId xmlns:a16="http://schemas.microsoft.com/office/drawing/2014/main" id="{F5E80664-8421-45F4-A04A-A5D605342D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2" name="Text Box 58">
          <a:extLst>
            <a:ext uri="{FF2B5EF4-FFF2-40B4-BE49-F238E27FC236}">
              <a16:creationId xmlns:a16="http://schemas.microsoft.com/office/drawing/2014/main" id="{3381888D-3766-4311-AE42-D735CF0F40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3" name="Text Box 59">
          <a:extLst>
            <a:ext uri="{FF2B5EF4-FFF2-40B4-BE49-F238E27FC236}">
              <a16:creationId xmlns:a16="http://schemas.microsoft.com/office/drawing/2014/main" id="{D8EF2355-54A5-45F9-94A9-58B695D180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4" name="Text Box 60">
          <a:extLst>
            <a:ext uri="{FF2B5EF4-FFF2-40B4-BE49-F238E27FC236}">
              <a16:creationId xmlns:a16="http://schemas.microsoft.com/office/drawing/2014/main" id="{62F92DA8-C6B2-4EEF-B020-85DB3B3BAE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5" name="Text Box 61">
          <a:extLst>
            <a:ext uri="{FF2B5EF4-FFF2-40B4-BE49-F238E27FC236}">
              <a16:creationId xmlns:a16="http://schemas.microsoft.com/office/drawing/2014/main" id="{FA18C6CF-F4E5-4DE4-BBC0-141003CB7F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6" name="Text Box 62">
          <a:extLst>
            <a:ext uri="{FF2B5EF4-FFF2-40B4-BE49-F238E27FC236}">
              <a16:creationId xmlns:a16="http://schemas.microsoft.com/office/drawing/2014/main" id="{5A8040BE-011F-44B3-9F2E-914FDDA494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7" name="Text Box 63">
          <a:extLst>
            <a:ext uri="{FF2B5EF4-FFF2-40B4-BE49-F238E27FC236}">
              <a16:creationId xmlns:a16="http://schemas.microsoft.com/office/drawing/2014/main" id="{8FF2B30A-0DD6-4A09-9967-F01FBBBEF3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8" name="Text Box 64">
          <a:extLst>
            <a:ext uri="{FF2B5EF4-FFF2-40B4-BE49-F238E27FC236}">
              <a16:creationId xmlns:a16="http://schemas.microsoft.com/office/drawing/2014/main" id="{FC518593-9782-4C3C-8492-B4218E9E49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69" name="Text Box 65">
          <a:extLst>
            <a:ext uri="{FF2B5EF4-FFF2-40B4-BE49-F238E27FC236}">
              <a16:creationId xmlns:a16="http://schemas.microsoft.com/office/drawing/2014/main" id="{85D6541E-80E7-4DE9-9341-40E6D5C66F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0" name="Text Box 66">
          <a:extLst>
            <a:ext uri="{FF2B5EF4-FFF2-40B4-BE49-F238E27FC236}">
              <a16:creationId xmlns:a16="http://schemas.microsoft.com/office/drawing/2014/main" id="{B5FFBE60-B715-4C48-95A9-F0C28B301E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1" name="Text Box 67">
          <a:extLst>
            <a:ext uri="{FF2B5EF4-FFF2-40B4-BE49-F238E27FC236}">
              <a16:creationId xmlns:a16="http://schemas.microsoft.com/office/drawing/2014/main" id="{9B802476-DCB7-4F49-BF6D-4469A3B181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2" name="Text Box 68">
          <a:extLst>
            <a:ext uri="{FF2B5EF4-FFF2-40B4-BE49-F238E27FC236}">
              <a16:creationId xmlns:a16="http://schemas.microsoft.com/office/drawing/2014/main" id="{511C567A-2CF0-4FC9-BB09-6D4B23D9EA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3" name="Text Box 69">
          <a:extLst>
            <a:ext uri="{FF2B5EF4-FFF2-40B4-BE49-F238E27FC236}">
              <a16:creationId xmlns:a16="http://schemas.microsoft.com/office/drawing/2014/main" id="{0653A8E4-E008-4F9E-9CAA-90ACB26815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4" name="Text Box 70">
          <a:extLst>
            <a:ext uri="{FF2B5EF4-FFF2-40B4-BE49-F238E27FC236}">
              <a16:creationId xmlns:a16="http://schemas.microsoft.com/office/drawing/2014/main" id="{37813859-6CE0-436F-B9A9-FF9A4EE059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5" name="Text Box 71">
          <a:extLst>
            <a:ext uri="{FF2B5EF4-FFF2-40B4-BE49-F238E27FC236}">
              <a16:creationId xmlns:a16="http://schemas.microsoft.com/office/drawing/2014/main" id="{B0A1B79C-6213-4CD9-9291-954DC36665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6" name="Text Box 72">
          <a:extLst>
            <a:ext uri="{FF2B5EF4-FFF2-40B4-BE49-F238E27FC236}">
              <a16:creationId xmlns:a16="http://schemas.microsoft.com/office/drawing/2014/main" id="{0CC883EB-96F8-4807-BAB7-3FF46AFC35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7" name="Text Box 73">
          <a:extLst>
            <a:ext uri="{FF2B5EF4-FFF2-40B4-BE49-F238E27FC236}">
              <a16:creationId xmlns:a16="http://schemas.microsoft.com/office/drawing/2014/main" id="{EC6F67ED-F85C-49AA-8A76-4C36FF9E6E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8" name="Text Box 74">
          <a:extLst>
            <a:ext uri="{FF2B5EF4-FFF2-40B4-BE49-F238E27FC236}">
              <a16:creationId xmlns:a16="http://schemas.microsoft.com/office/drawing/2014/main" id="{6F6BD805-98FD-4FF0-9B79-4C557A8BC7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79" name="Text Box 75">
          <a:extLst>
            <a:ext uri="{FF2B5EF4-FFF2-40B4-BE49-F238E27FC236}">
              <a16:creationId xmlns:a16="http://schemas.microsoft.com/office/drawing/2014/main" id="{221A0ED4-3F8D-4252-BE4B-60EFC69916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0" name="Text Box 76">
          <a:extLst>
            <a:ext uri="{FF2B5EF4-FFF2-40B4-BE49-F238E27FC236}">
              <a16:creationId xmlns:a16="http://schemas.microsoft.com/office/drawing/2014/main" id="{7A65BB88-B989-4705-904C-80387F26F4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1" name="Text Box 77">
          <a:extLst>
            <a:ext uri="{FF2B5EF4-FFF2-40B4-BE49-F238E27FC236}">
              <a16:creationId xmlns:a16="http://schemas.microsoft.com/office/drawing/2014/main" id="{822F4D14-B502-43E0-B78E-FE97686013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2" name="Text Box 78">
          <a:extLst>
            <a:ext uri="{FF2B5EF4-FFF2-40B4-BE49-F238E27FC236}">
              <a16:creationId xmlns:a16="http://schemas.microsoft.com/office/drawing/2014/main" id="{A1BE8345-20DB-4455-A72C-A593B4AD86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3" name="Text Box 79">
          <a:extLst>
            <a:ext uri="{FF2B5EF4-FFF2-40B4-BE49-F238E27FC236}">
              <a16:creationId xmlns:a16="http://schemas.microsoft.com/office/drawing/2014/main" id="{AB14B0C2-4DA5-46F5-8058-4C365C751C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4" name="Text Box 80">
          <a:extLst>
            <a:ext uri="{FF2B5EF4-FFF2-40B4-BE49-F238E27FC236}">
              <a16:creationId xmlns:a16="http://schemas.microsoft.com/office/drawing/2014/main" id="{32A305FC-6AAA-4D07-A5EC-705924F05C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5" name="Text Box 81">
          <a:extLst>
            <a:ext uri="{FF2B5EF4-FFF2-40B4-BE49-F238E27FC236}">
              <a16:creationId xmlns:a16="http://schemas.microsoft.com/office/drawing/2014/main" id="{0D03B1AA-AD20-4D87-84B3-01A26D21D4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6" name="Text Box 82">
          <a:extLst>
            <a:ext uri="{FF2B5EF4-FFF2-40B4-BE49-F238E27FC236}">
              <a16:creationId xmlns:a16="http://schemas.microsoft.com/office/drawing/2014/main" id="{A2E6A374-F5D1-4798-AB9A-9A0A9C8AAA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7" name="Text Box 83">
          <a:extLst>
            <a:ext uri="{FF2B5EF4-FFF2-40B4-BE49-F238E27FC236}">
              <a16:creationId xmlns:a16="http://schemas.microsoft.com/office/drawing/2014/main" id="{1575B463-2B84-4E3E-B52D-179A90D105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8" name="Text Box 84">
          <a:extLst>
            <a:ext uri="{FF2B5EF4-FFF2-40B4-BE49-F238E27FC236}">
              <a16:creationId xmlns:a16="http://schemas.microsoft.com/office/drawing/2014/main" id="{B81D0103-E390-4982-8C06-331DC98F3A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89" name="Text Box 85">
          <a:extLst>
            <a:ext uri="{FF2B5EF4-FFF2-40B4-BE49-F238E27FC236}">
              <a16:creationId xmlns:a16="http://schemas.microsoft.com/office/drawing/2014/main" id="{318A7DF0-6788-4625-9D39-975D30607F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0" name="Text Box 86">
          <a:extLst>
            <a:ext uri="{FF2B5EF4-FFF2-40B4-BE49-F238E27FC236}">
              <a16:creationId xmlns:a16="http://schemas.microsoft.com/office/drawing/2014/main" id="{D80F8617-A324-4396-9AD7-5E9F0A1ECB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1" name="Text Box 87">
          <a:extLst>
            <a:ext uri="{FF2B5EF4-FFF2-40B4-BE49-F238E27FC236}">
              <a16:creationId xmlns:a16="http://schemas.microsoft.com/office/drawing/2014/main" id="{CB4994D4-6278-4162-A059-E61647CC68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2" name="Text Box 88">
          <a:extLst>
            <a:ext uri="{FF2B5EF4-FFF2-40B4-BE49-F238E27FC236}">
              <a16:creationId xmlns:a16="http://schemas.microsoft.com/office/drawing/2014/main" id="{B0377466-2E41-46D6-82F3-AF64EF9209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3" name="Text Box 89">
          <a:extLst>
            <a:ext uri="{FF2B5EF4-FFF2-40B4-BE49-F238E27FC236}">
              <a16:creationId xmlns:a16="http://schemas.microsoft.com/office/drawing/2014/main" id="{794ECCD1-B925-412D-8B79-7CB6B47829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4" name="Text Box 90">
          <a:extLst>
            <a:ext uri="{FF2B5EF4-FFF2-40B4-BE49-F238E27FC236}">
              <a16:creationId xmlns:a16="http://schemas.microsoft.com/office/drawing/2014/main" id="{5A8AF70D-2C90-4686-99C1-A1492BCA43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5" name="Text Box 91">
          <a:extLst>
            <a:ext uri="{FF2B5EF4-FFF2-40B4-BE49-F238E27FC236}">
              <a16:creationId xmlns:a16="http://schemas.microsoft.com/office/drawing/2014/main" id="{117148B9-4307-41FB-9CC1-3BC0569661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6" name="Text Box 92">
          <a:extLst>
            <a:ext uri="{FF2B5EF4-FFF2-40B4-BE49-F238E27FC236}">
              <a16:creationId xmlns:a16="http://schemas.microsoft.com/office/drawing/2014/main" id="{1F38F227-337B-416F-A4CE-F546702E43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7" name="Text Box 26">
          <a:extLst>
            <a:ext uri="{FF2B5EF4-FFF2-40B4-BE49-F238E27FC236}">
              <a16:creationId xmlns:a16="http://schemas.microsoft.com/office/drawing/2014/main" id="{CA12F6C1-0B80-48EC-9F01-5E7B6C10C4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8" name="Text Box 27">
          <a:extLst>
            <a:ext uri="{FF2B5EF4-FFF2-40B4-BE49-F238E27FC236}">
              <a16:creationId xmlns:a16="http://schemas.microsoft.com/office/drawing/2014/main" id="{1EF8D12D-D1AA-489D-B0BD-262CF40A6C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799" name="Text Box 28">
          <a:extLst>
            <a:ext uri="{FF2B5EF4-FFF2-40B4-BE49-F238E27FC236}">
              <a16:creationId xmlns:a16="http://schemas.microsoft.com/office/drawing/2014/main" id="{39512C2E-78FF-41D7-9832-CB62935236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0" name="Text Box 29">
          <a:extLst>
            <a:ext uri="{FF2B5EF4-FFF2-40B4-BE49-F238E27FC236}">
              <a16:creationId xmlns:a16="http://schemas.microsoft.com/office/drawing/2014/main" id="{8EF08756-0C77-446D-8C8B-1395D23F7A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1" name="Text Box 30">
          <a:extLst>
            <a:ext uri="{FF2B5EF4-FFF2-40B4-BE49-F238E27FC236}">
              <a16:creationId xmlns:a16="http://schemas.microsoft.com/office/drawing/2014/main" id="{4F4CE9D0-CC64-4894-BCC4-3A1C07E504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2" name="Text Box 31">
          <a:extLst>
            <a:ext uri="{FF2B5EF4-FFF2-40B4-BE49-F238E27FC236}">
              <a16:creationId xmlns:a16="http://schemas.microsoft.com/office/drawing/2014/main" id="{C82CB9C6-AEB8-4913-80B2-C18EAABDA1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3" name="Text Box 32">
          <a:extLst>
            <a:ext uri="{FF2B5EF4-FFF2-40B4-BE49-F238E27FC236}">
              <a16:creationId xmlns:a16="http://schemas.microsoft.com/office/drawing/2014/main" id="{41EF46B0-05D1-4FE1-99F8-6A391E5B86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4" name="Text Box 33">
          <a:extLst>
            <a:ext uri="{FF2B5EF4-FFF2-40B4-BE49-F238E27FC236}">
              <a16:creationId xmlns:a16="http://schemas.microsoft.com/office/drawing/2014/main" id="{23FA0BA9-363D-43FF-8BFF-A44B2F4A93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5" name="Text Box 34">
          <a:extLst>
            <a:ext uri="{FF2B5EF4-FFF2-40B4-BE49-F238E27FC236}">
              <a16:creationId xmlns:a16="http://schemas.microsoft.com/office/drawing/2014/main" id="{D21943D4-BFF3-4A44-80AF-6738779044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6" name="Text Box 35">
          <a:extLst>
            <a:ext uri="{FF2B5EF4-FFF2-40B4-BE49-F238E27FC236}">
              <a16:creationId xmlns:a16="http://schemas.microsoft.com/office/drawing/2014/main" id="{AD235E5A-9722-4D80-9BC0-786B6E8E67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7" name="Text Box 36">
          <a:extLst>
            <a:ext uri="{FF2B5EF4-FFF2-40B4-BE49-F238E27FC236}">
              <a16:creationId xmlns:a16="http://schemas.microsoft.com/office/drawing/2014/main" id="{4B4C0719-97FD-4525-B5A2-82006D67A5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8" name="Text Box 37">
          <a:extLst>
            <a:ext uri="{FF2B5EF4-FFF2-40B4-BE49-F238E27FC236}">
              <a16:creationId xmlns:a16="http://schemas.microsoft.com/office/drawing/2014/main" id="{B9916426-1879-4B8A-98C4-0E59188D3E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09" name="Text Box 38">
          <a:extLst>
            <a:ext uri="{FF2B5EF4-FFF2-40B4-BE49-F238E27FC236}">
              <a16:creationId xmlns:a16="http://schemas.microsoft.com/office/drawing/2014/main" id="{C4FCC587-89C0-4A23-9193-A32B2F8817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0" name="Text Box 39">
          <a:extLst>
            <a:ext uri="{FF2B5EF4-FFF2-40B4-BE49-F238E27FC236}">
              <a16:creationId xmlns:a16="http://schemas.microsoft.com/office/drawing/2014/main" id="{6CFED844-7E89-4C59-B21B-E8D99A4E65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1" name="Text Box 40">
          <a:extLst>
            <a:ext uri="{FF2B5EF4-FFF2-40B4-BE49-F238E27FC236}">
              <a16:creationId xmlns:a16="http://schemas.microsoft.com/office/drawing/2014/main" id="{C1B6BCBE-00D5-4BEA-B487-66CC1545F3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2" name="Text Box 41">
          <a:extLst>
            <a:ext uri="{FF2B5EF4-FFF2-40B4-BE49-F238E27FC236}">
              <a16:creationId xmlns:a16="http://schemas.microsoft.com/office/drawing/2014/main" id="{49EDAA12-272F-4782-AB0E-F8854B3F73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3" name="Text Box 42">
          <a:extLst>
            <a:ext uri="{FF2B5EF4-FFF2-40B4-BE49-F238E27FC236}">
              <a16:creationId xmlns:a16="http://schemas.microsoft.com/office/drawing/2014/main" id="{B35E4B41-FE17-4FC3-A4BA-01BD83C6C4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4" name="Text Box 43">
          <a:extLst>
            <a:ext uri="{FF2B5EF4-FFF2-40B4-BE49-F238E27FC236}">
              <a16:creationId xmlns:a16="http://schemas.microsoft.com/office/drawing/2014/main" id="{0F5C5122-26C7-4F9E-B611-6199E6A3BA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5" name="Text Box 44">
          <a:extLst>
            <a:ext uri="{FF2B5EF4-FFF2-40B4-BE49-F238E27FC236}">
              <a16:creationId xmlns:a16="http://schemas.microsoft.com/office/drawing/2014/main" id="{67E8AEEB-B30B-4943-BA27-730D534DB1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6" name="Text Box 45">
          <a:extLst>
            <a:ext uri="{FF2B5EF4-FFF2-40B4-BE49-F238E27FC236}">
              <a16:creationId xmlns:a16="http://schemas.microsoft.com/office/drawing/2014/main" id="{840F9981-F691-4031-BCF9-8310070416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7" name="Text Box 46">
          <a:extLst>
            <a:ext uri="{FF2B5EF4-FFF2-40B4-BE49-F238E27FC236}">
              <a16:creationId xmlns:a16="http://schemas.microsoft.com/office/drawing/2014/main" id="{14AD1970-F1EC-407E-B3C8-CA971F785C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8" name="Text Box 47">
          <a:extLst>
            <a:ext uri="{FF2B5EF4-FFF2-40B4-BE49-F238E27FC236}">
              <a16:creationId xmlns:a16="http://schemas.microsoft.com/office/drawing/2014/main" id="{5ABB7AF1-A8C1-4752-ABE8-A3DCC148AF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19" name="Text Box 49">
          <a:extLst>
            <a:ext uri="{FF2B5EF4-FFF2-40B4-BE49-F238E27FC236}">
              <a16:creationId xmlns:a16="http://schemas.microsoft.com/office/drawing/2014/main" id="{767433C8-E903-4C62-AC9A-B816B49A8B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0" name="Text Box 50">
          <a:extLst>
            <a:ext uri="{FF2B5EF4-FFF2-40B4-BE49-F238E27FC236}">
              <a16:creationId xmlns:a16="http://schemas.microsoft.com/office/drawing/2014/main" id="{A9606E2D-2B1F-42C0-8451-9C7F4419BA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1" name="Text Box 51">
          <a:extLst>
            <a:ext uri="{FF2B5EF4-FFF2-40B4-BE49-F238E27FC236}">
              <a16:creationId xmlns:a16="http://schemas.microsoft.com/office/drawing/2014/main" id="{675A46B2-C3F6-4EF7-B1DA-7048C79FCD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2" name="Text Box 52">
          <a:extLst>
            <a:ext uri="{FF2B5EF4-FFF2-40B4-BE49-F238E27FC236}">
              <a16:creationId xmlns:a16="http://schemas.microsoft.com/office/drawing/2014/main" id="{48D34AFD-94DA-4445-AA33-81828A07FC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3" name="Text Box 53">
          <a:extLst>
            <a:ext uri="{FF2B5EF4-FFF2-40B4-BE49-F238E27FC236}">
              <a16:creationId xmlns:a16="http://schemas.microsoft.com/office/drawing/2014/main" id="{8D2CEB24-F5A9-4D64-A488-9B9923E404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4" name="Text Box 54">
          <a:extLst>
            <a:ext uri="{FF2B5EF4-FFF2-40B4-BE49-F238E27FC236}">
              <a16:creationId xmlns:a16="http://schemas.microsoft.com/office/drawing/2014/main" id="{8DC71AD0-1036-4AD0-9903-587E4A26BE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5" name="Text Box 55">
          <a:extLst>
            <a:ext uri="{FF2B5EF4-FFF2-40B4-BE49-F238E27FC236}">
              <a16:creationId xmlns:a16="http://schemas.microsoft.com/office/drawing/2014/main" id="{544BEECC-2BB2-491B-B8A6-59F772ACD0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6" name="Text Box 56">
          <a:extLst>
            <a:ext uri="{FF2B5EF4-FFF2-40B4-BE49-F238E27FC236}">
              <a16:creationId xmlns:a16="http://schemas.microsoft.com/office/drawing/2014/main" id="{4567C9BE-08DF-4372-ADDD-F1A4F8ACBE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7" name="Text Box 57">
          <a:extLst>
            <a:ext uri="{FF2B5EF4-FFF2-40B4-BE49-F238E27FC236}">
              <a16:creationId xmlns:a16="http://schemas.microsoft.com/office/drawing/2014/main" id="{3C4CC17B-3E33-40F9-94F5-014DCE19CE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8" name="Text Box 58">
          <a:extLst>
            <a:ext uri="{FF2B5EF4-FFF2-40B4-BE49-F238E27FC236}">
              <a16:creationId xmlns:a16="http://schemas.microsoft.com/office/drawing/2014/main" id="{36A8E8F6-FCD3-4037-ADF6-EAC3EFD7A9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29" name="Text Box 59">
          <a:extLst>
            <a:ext uri="{FF2B5EF4-FFF2-40B4-BE49-F238E27FC236}">
              <a16:creationId xmlns:a16="http://schemas.microsoft.com/office/drawing/2014/main" id="{FEADD99B-35CF-4DA2-A094-3F0EEBF939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0" name="Text Box 60">
          <a:extLst>
            <a:ext uri="{FF2B5EF4-FFF2-40B4-BE49-F238E27FC236}">
              <a16:creationId xmlns:a16="http://schemas.microsoft.com/office/drawing/2014/main" id="{6616E5A7-D56E-4720-A702-867487D744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1" name="Text Box 61">
          <a:extLst>
            <a:ext uri="{FF2B5EF4-FFF2-40B4-BE49-F238E27FC236}">
              <a16:creationId xmlns:a16="http://schemas.microsoft.com/office/drawing/2014/main" id="{36C34CE6-2C5C-4814-A629-0EAE57ED16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2" name="Text Box 62">
          <a:extLst>
            <a:ext uri="{FF2B5EF4-FFF2-40B4-BE49-F238E27FC236}">
              <a16:creationId xmlns:a16="http://schemas.microsoft.com/office/drawing/2014/main" id="{B32E5D7E-5E2B-4B42-BD54-309BEB0D95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3" name="Text Box 63">
          <a:extLst>
            <a:ext uri="{FF2B5EF4-FFF2-40B4-BE49-F238E27FC236}">
              <a16:creationId xmlns:a16="http://schemas.microsoft.com/office/drawing/2014/main" id="{3D1AD4C4-18A3-4915-B754-005B47A23E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4" name="Text Box 64">
          <a:extLst>
            <a:ext uri="{FF2B5EF4-FFF2-40B4-BE49-F238E27FC236}">
              <a16:creationId xmlns:a16="http://schemas.microsoft.com/office/drawing/2014/main" id="{B084442E-5733-439E-88F9-FA41483416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5" name="Text Box 65">
          <a:extLst>
            <a:ext uri="{FF2B5EF4-FFF2-40B4-BE49-F238E27FC236}">
              <a16:creationId xmlns:a16="http://schemas.microsoft.com/office/drawing/2014/main" id="{2F8ED696-860A-4FDA-83A6-6A4BA57155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6" name="Text Box 66">
          <a:extLst>
            <a:ext uri="{FF2B5EF4-FFF2-40B4-BE49-F238E27FC236}">
              <a16:creationId xmlns:a16="http://schemas.microsoft.com/office/drawing/2014/main" id="{82AC6A18-FE32-4F8F-8589-66DCDD3149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7" name="Text Box 67">
          <a:extLst>
            <a:ext uri="{FF2B5EF4-FFF2-40B4-BE49-F238E27FC236}">
              <a16:creationId xmlns:a16="http://schemas.microsoft.com/office/drawing/2014/main" id="{5A2657F6-A420-487A-8F44-53F6893806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8" name="Text Box 68">
          <a:extLst>
            <a:ext uri="{FF2B5EF4-FFF2-40B4-BE49-F238E27FC236}">
              <a16:creationId xmlns:a16="http://schemas.microsoft.com/office/drawing/2014/main" id="{2F6D5B17-1574-4181-A7BF-E49F4BBBCF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39" name="Text Box 69">
          <a:extLst>
            <a:ext uri="{FF2B5EF4-FFF2-40B4-BE49-F238E27FC236}">
              <a16:creationId xmlns:a16="http://schemas.microsoft.com/office/drawing/2014/main" id="{3D28B92C-4993-4335-876A-4433112713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0" name="Text Box 70">
          <a:extLst>
            <a:ext uri="{FF2B5EF4-FFF2-40B4-BE49-F238E27FC236}">
              <a16:creationId xmlns:a16="http://schemas.microsoft.com/office/drawing/2014/main" id="{3DF93F3C-1182-46F0-AA7F-9B1467EBB3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1" name="Text Box 71">
          <a:extLst>
            <a:ext uri="{FF2B5EF4-FFF2-40B4-BE49-F238E27FC236}">
              <a16:creationId xmlns:a16="http://schemas.microsoft.com/office/drawing/2014/main" id="{3B364E98-A97E-45FE-93A0-A287DD3D88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2" name="Text Box 72">
          <a:extLst>
            <a:ext uri="{FF2B5EF4-FFF2-40B4-BE49-F238E27FC236}">
              <a16:creationId xmlns:a16="http://schemas.microsoft.com/office/drawing/2014/main" id="{E87C5560-3D88-40A4-98D7-D46794D319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3" name="Text Box 73">
          <a:extLst>
            <a:ext uri="{FF2B5EF4-FFF2-40B4-BE49-F238E27FC236}">
              <a16:creationId xmlns:a16="http://schemas.microsoft.com/office/drawing/2014/main" id="{39028543-8371-4CF2-B3C0-42C1D4891F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4" name="Text Box 74">
          <a:extLst>
            <a:ext uri="{FF2B5EF4-FFF2-40B4-BE49-F238E27FC236}">
              <a16:creationId xmlns:a16="http://schemas.microsoft.com/office/drawing/2014/main" id="{7F835C36-6F4B-4383-9732-CFC96F4FB8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5" name="Text Box 75">
          <a:extLst>
            <a:ext uri="{FF2B5EF4-FFF2-40B4-BE49-F238E27FC236}">
              <a16:creationId xmlns:a16="http://schemas.microsoft.com/office/drawing/2014/main" id="{9D62B136-9222-4EA3-AC65-73001D69BA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6" name="Text Box 76">
          <a:extLst>
            <a:ext uri="{FF2B5EF4-FFF2-40B4-BE49-F238E27FC236}">
              <a16:creationId xmlns:a16="http://schemas.microsoft.com/office/drawing/2014/main" id="{7E53B488-AF96-43B5-A73B-E24D79412F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7" name="Text Box 77">
          <a:extLst>
            <a:ext uri="{FF2B5EF4-FFF2-40B4-BE49-F238E27FC236}">
              <a16:creationId xmlns:a16="http://schemas.microsoft.com/office/drawing/2014/main" id="{3EB7CCAD-7154-4C82-8DD1-3F8A42EE11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8" name="Text Box 78">
          <a:extLst>
            <a:ext uri="{FF2B5EF4-FFF2-40B4-BE49-F238E27FC236}">
              <a16:creationId xmlns:a16="http://schemas.microsoft.com/office/drawing/2014/main" id="{073AE325-2B6A-494F-B978-2AFCBF44A6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49" name="Text Box 79">
          <a:extLst>
            <a:ext uri="{FF2B5EF4-FFF2-40B4-BE49-F238E27FC236}">
              <a16:creationId xmlns:a16="http://schemas.microsoft.com/office/drawing/2014/main" id="{D2CA12B2-306E-4C64-A6A3-B9FA943587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0" name="Text Box 80">
          <a:extLst>
            <a:ext uri="{FF2B5EF4-FFF2-40B4-BE49-F238E27FC236}">
              <a16:creationId xmlns:a16="http://schemas.microsoft.com/office/drawing/2014/main" id="{11F68148-304E-4E8D-82AE-EDF6D8A20D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1" name="Text Box 81">
          <a:extLst>
            <a:ext uri="{FF2B5EF4-FFF2-40B4-BE49-F238E27FC236}">
              <a16:creationId xmlns:a16="http://schemas.microsoft.com/office/drawing/2014/main" id="{B8D5C86F-72F4-4FCE-828C-DAFAF6CFB8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2" name="Text Box 82">
          <a:extLst>
            <a:ext uri="{FF2B5EF4-FFF2-40B4-BE49-F238E27FC236}">
              <a16:creationId xmlns:a16="http://schemas.microsoft.com/office/drawing/2014/main" id="{A04BF671-310C-421C-BF2B-1E3BC0798E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3" name="Text Box 83">
          <a:extLst>
            <a:ext uri="{FF2B5EF4-FFF2-40B4-BE49-F238E27FC236}">
              <a16:creationId xmlns:a16="http://schemas.microsoft.com/office/drawing/2014/main" id="{5E6ED15B-9CE5-4424-AE9D-54673E094E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4" name="Text Box 84">
          <a:extLst>
            <a:ext uri="{FF2B5EF4-FFF2-40B4-BE49-F238E27FC236}">
              <a16:creationId xmlns:a16="http://schemas.microsoft.com/office/drawing/2014/main" id="{9EF433FE-7603-4F89-9428-45F718DEE4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5" name="Text Box 85">
          <a:extLst>
            <a:ext uri="{FF2B5EF4-FFF2-40B4-BE49-F238E27FC236}">
              <a16:creationId xmlns:a16="http://schemas.microsoft.com/office/drawing/2014/main" id="{4F32A41C-B2F7-4E7F-9545-EEB825565B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6" name="Text Box 86">
          <a:extLst>
            <a:ext uri="{FF2B5EF4-FFF2-40B4-BE49-F238E27FC236}">
              <a16:creationId xmlns:a16="http://schemas.microsoft.com/office/drawing/2014/main" id="{E57E8552-2B39-458E-9453-E6EB673CF5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7" name="Text Box 87">
          <a:extLst>
            <a:ext uri="{FF2B5EF4-FFF2-40B4-BE49-F238E27FC236}">
              <a16:creationId xmlns:a16="http://schemas.microsoft.com/office/drawing/2014/main" id="{849D9E9B-85FE-4B92-94E1-7CE558A687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8" name="Text Box 88">
          <a:extLst>
            <a:ext uri="{FF2B5EF4-FFF2-40B4-BE49-F238E27FC236}">
              <a16:creationId xmlns:a16="http://schemas.microsoft.com/office/drawing/2014/main" id="{54C4029A-DB29-4380-B684-AB33817699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59" name="Text Box 89">
          <a:extLst>
            <a:ext uri="{FF2B5EF4-FFF2-40B4-BE49-F238E27FC236}">
              <a16:creationId xmlns:a16="http://schemas.microsoft.com/office/drawing/2014/main" id="{B6E30415-4FFE-476E-ADB7-15E518C1AF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0" name="Text Box 90">
          <a:extLst>
            <a:ext uri="{FF2B5EF4-FFF2-40B4-BE49-F238E27FC236}">
              <a16:creationId xmlns:a16="http://schemas.microsoft.com/office/drawing/2014/main" id="{B54B0B71-A761-457C-BE69-A470AC9223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1" name="Text Box 91">
          <a:extLst>
            <a:ext uri="{FF2B5EF4-FFF2-40B4-BE49-F238E27FC236}">
              <a16:creationId xmlns:a16="http://schemas.microsoft.com/office/drawing/2014/main" id="{646714E6-7305-4490-B53A-CD1EFAF855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2" name="Text Box 92">
          <a:extLst>
            <a:ext uri="{FF2B5EF4-FFF2-40B4-BE49-F238E27FC236}">
              <a16:creationId xmlns:a16="http://schemas.microsoft.com/office/drawing/2014/main" id="{A5328865-626B-46CF-8B3A-8F830DF37C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3" name="Text Box 26">
          <a:extLst>
            <a:ext uri="{FF2B5EF4-FFF2-40B4-BE49-F238E27FC236}">
              <a16:creationId xmlns:a16="http://schemas.microsoft.com/office/drawing/2014/main" id="{0CB41E72-E0B4-434A-ADF1-81AE822016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4" name="Text Box 27">
          <a:extLst>
            <a:ext uri="{FF2B5EF4-FFF2-40B4-BE49-F238E27FC236}">
              <a16:creationId xmlns:a16="http://schemas.microsoft.com/office/drawing/2014/main" id="{378F7AE6-3A5F-40A9-A8D8-7D8685596F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5" name="Text Box 28">
          <a:extLst>
            <a:ext uri="{FF2B5EF4-FFF2-40B4-BE49-F238E27FC236}">
              <a16:creationId xmlns:a16="http://schemas.microsoft.com/office/drawing/2014/main" id="{35ECFBCD-F6DF-4FF7-A2F4-9E7A97F830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6" name="Text Box 29">
          <a:extLst>
            <a:ext uri="{FF2B5EF4-FFF2-40B4-BE49-F238E27FC236}">
              <a16:creationId xmlns:a16="http://schemas.microsoft.com/office/drawing/2014/main" id="{B9C882C1-E0EF-4150-A73D-F5441E57E1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7" name="Text Box 30">
          <a:extLst>
            <a:ext uri="{FF2B5EF4-FFF2-40B4-BE49-F238E27FC236}">
              <a16:creationId xmlns:a16="http://schemas.microsoft.com/office/drawing/2014/main" id="{869CEEEA-6E6D-4277-B16B-E49C88DE9F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8" name="Text Box 31">
          <a:extLst>
            <a:ext uri="{FF2B5EF4-FFF2-40B4-BE49-F238E27FC236}">
              <a16:creationId xmlns:a16="http://schemas.microsoft.com/office/drawing/2014/main" id="{89A96BD3-BF1C-49A1-8D50-0B4CC3BBED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69" name="Text Box 32">
          <a:extLst>
            <a:ext uri="{FF2B5EF4-FFF2-40B4-BE49-F238E27FC236}">
              <a16:creationId xmlns:a16="http://schemas.microsoft.com/office/drawing/2014/main" id="{99556D7A-CFF9-4E23-84E8-984AF4556C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0" name="Text Box 33">
          <a:extLst>
            <a:ext uri="{FF2B5EF4-FFF2-40B4-BE49-F238E27FC236}">
              <a16:creationId xmlns:a16="http://schemas.microsoft.com/office/drawing/2014/main" id="{4AF75E67-3D23-4246-9822-BB679E0088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1" name="Text Box 34">
          <a:extLst>
            <a:ext uri="{FF2B5EF4-FFF2-40B4-BE49-F238E27FC236}">
              <a16:creationId xmlns:a16="http://schemas.microsoft.com/office/drawing/2014/main" id="{3C8626E5-8017-4B1C-9A8D-7314CF88F1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2" name="Text Box 35">
          <a:extLst>
            <a:ext uri="{FF2B5EF4-FFF2-40B4-BE49-F238E27FC236}">
              <a16:creationId xmlns:a16="http://schemas.microsoft.com/office/drawing/2014/main" id="{559E0740-BE6C-45BF-9551-62D2AE1767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3" name="Text Box 36">
          <a:extLst>
            <a:ext uri="{FF2B5EF4-FFF2-40B4-BE49-F238E27FC236}">
              <a16:creationId xmlns:a16="http://schemas.microsoft.com/office/drawing/2014/main" id="{588B240E-CB5B-4737-BFD1-C1C8BE7997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4" name="Text Box 37">
          <a:extLst>
            <a:ext uri="{FF2B5EF4-FFF2-40B4-BE49-F238E27FC236}">
              <a16:creationId xmlns:a16="http://schemas.microsoft.com/office/drawing/2014/main" id="{B42D1BBA-7803-4B0F-B732-3CAED2C44B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5" name="Text Box 38">
          <a:extLst>
            <a:ext uri="{FF2B5EF4-FFF2-40B4-BE49-F238E27FC236}">
              <a16:creationId xmlns:a16="http://schemas.microsoft.com/office/drawing/2014/main" id="{1EB04F51-1EC4-4202-855A-F31081B023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6" name="Text Box 39">
          <a:extLst>
            <a:ext uri="{FF2B5EF4-FFF2-40B4-BE49-F238E27FC236}">
              <a16:creationId xmlns:a16="http://schemas.microsoft.com/office/drawing/2014/main" id="{B7FB9686-C80A-4676-8E61-5EA25BCAF3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7" name="Text Box 40">
          <a:extLst>
            <a:ext uri="{FF2B5EF4-FFF2-40B4-BE49-F238E27FC236}">
              <a16:creationId xmlns:a16="http://schemas.microsoft.com/office/drawing/2014/main" id="{5B62CB77-B294-4BF0-8516-ED616C800C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8" name="Text Box 41">
          <a:extLst>
            <a:ext uri="{FF2B5EF4-FFF2-40B4-BE49-F238E27FC236}">
              <a16:creationId xmlns:a16="http://schemas.microsoft.com/office/drawing/2014/main" id="{ED858DC1-290D-4B84-84BF-28FC30FB76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79" name="Text Box 42">
          <a:extLst>
            <a:ext uri="{FF2B5EF4-FFF2-40B4-BE49-F238E27FC236}">
              <a16:creationId xmlns:a16="http://schemas.microsoft.com/office/drawing/2014/main" id="{E088A6F0-7AA8-452E-86F0-34AD149505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0" name="Text Box 43">
          <a:extLst>
            <a:ext uri="{FF2B5EF4-FFF2-40B4-BE49-F238E27FC236}">
              <a16:creationId xmlns:a16="http://schemas.microsoft.com/office/drawing/2014/main" id="{7192EF25-60FD-4D9A-9838-4682943811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1" name="Text Box 44">
          <a:extLst>
            <a:ext uri="{FF2B5EF4-FFF2-40B4-BE49-F238E27FC236}">
              <a16:creationId xmlns:a16="http://schemas.microsoft.com/office/drawing/2014/main" id="{57E0553A-63D5-4558-8FA5-06BA646DE6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2" name="Text Box 45">
          <a:extLst>
            <a:ext uri="{FF2B5EF4-FFF2-40B4-BE49-F238E27FC236}">
              <a16:creationId xmlns:a16="http://schemas.microsoft.com/office/drawing/2014/main" id="{9E265698-E50B-4101-982F-55340B0D85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3" name="Text Box 46">
          <a:extLst>
            <a:ext uri="{FF2B5EF4-FFF2-40B4-BE49-F238E27FC236}">
              <a16:creationId xmlns:a16="http://schemas.microsoft.com/office/drawing/2014/main" id="{E8F70DF0-D922-483A-9010-D1CD73D76C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4" name="Text Box 47">
          <a:extLst>
            <a:ext uri="{FF2B5EF4-FFF2-40B4-BE49-F238E27FC236}">
              <a16:creationId xmlns:a16="http://schemas.microsoft.com/office/drawing/2014/main" id="{AD29DDC6-B19B-4D7B-AE2F-B60277BFC6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5" name="Text Box 49">
          <a:extLst>
            <a:ext uri="{FF2B5EF4-FFF2-40B4-BE49-F238E27FC236}">
              <a16:creationId xmlns:a16="http://schemas.microsoft.com/office/drawing/2014/main" id="{E4A899FC-0AAC-4725-B630-6C23063ECE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6" name="Text Box 50">
          <a:extLst>
            <a:ext uri="{FF2B5EF4-FFF2-40B4-BE49-F238E27FC236}">
              <a16:creationId xmlns:a16="http://schemas.microsoft.com/office/drawing/2014/main" id="{9B19183A-38AF-41FF-A533-042DFF9DDA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7" name="Text Box 51">
          <a:extLst>
            <a:ext uri="{FF2B5EF4-FFF2-40B4-BE49-F238E27FC236}">
              <a16:creationId xmlns:a16="http://schemas.microsoft.com/office/drawing/2014/main" id="{05098E26-38C6-4852-AB83-EFC01C1E63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8" name="Text Box 52">
          <a:extLst>
            <a:ext uri="{FF2B5EF4-FFF2-40B4-BE49-F238E27FC236}">
              <a16:creationId xmlns:a16="http://schemas.microsoft.com/office/drawing/2014/main" id="{0BB2F5E2-EE91-4CBB-9F43-3337816426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89" name="Text Box 53">
          <a:extLst>
            <a:ext uri="{FF2B5EF4-FFF2-40B4-BE49-F238E27FC236}">
              <a16:creationId xmlns:a16="http://schemas.microsoft.com/office/drawing/2014/main" id="{DF58985D-CA6F-4F6B-AD01-E9C874C935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0" name="Text Box 54">
          <a:extLst>
            <a:ext uri="{FF2B5EF4-FFF2-40B4-BE49-F238E27FC236}">
              <a16:creationId xmlns:a16="http://schemas.microsoft.com/office/drawing/2014/main" id="{0E83158B-B2B5-42DB-8B3C-13215E1A58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1" name="Text Box 55">
          <a:extLst>
            <a:ext uri="{FF2B5EF4-FFF2-40B4-BE49-F238E27FC236}">
              <a16:creationId xmlns:a16="http://schemas.microsoft.com/office/drawing/2014/main" id="{4859B647-53C5-4C60-B791-8AC9C509CB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2" name="Text Box 56">
          <a:extLst>
            <a:ext uri="{FF2B5EF4-FFF2-40B4-BE49-F238E27FC236}">
              <a16:creationId xmlns:a16="http://schemas.microsoft.com/office/drawing/2014/main" id="{14399785-A3A6-4553-A26F-F43547A826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3" name="Text Box 57">
          <a:extLst>
            <a:ext uri="{FF2B5EF4-FFF2-40B4-BE49-F238E27FC236}">
              <a16:creationId xmlns:a16="http://schemas.microsoft.com/office/drawing/2014/main" id="{B75C77FD-F319-4B08-8651-D443C6CA23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4" name="Text Box 58">
          <a:extLst>
            <a:ext uri="{FF2B5EF4-FFF2-40B4-BE49-F238E27FC236}">
              <a16:creationId xmlns:a16="http://schemas.microsoft.com/office/drawing/2014/main" id="{0C375FBB-4FFA-49F8-9C91-E85003BCB4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5" name="Text Box 59">
          <a:extLst>
            <a:ext uri="{FF2B5EF4-FFF2-40B4-BE49-F238E27FC236}">
              <a16:creationId xmlns:a16="http://schemas.microsoft.com/office/drawing/2014/main" id="{75754C3D-0717-45C0-9EC4-424A957A7D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6" name="Text Box 60">
          <a:extLst>
            <a:ext uri="{FF2B5EF4-FFF2-40B4-BE49-F238E27FC236}">
              <a16:creationId xmlns:a16="http://schemas.microsoft.com/office/drawing/2014/main" id="{76315281-81CA-437D-B35E-789C0287B8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7" name="Text Box 61">
          <a:extLst>
            <a:ext uri="{FF2B5EF4-FFF2-40B4-BE49-F238E27FC236}">
              <a16:creationId xmlns:a16="http://schemas.microsoft.com/office/drawing/2014/main" id="{5C9EE1B6-E0B4-4593-AD94-12ADEFC395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8" name="Text Box 62">
          <a:extLst>
            <a:ext uri="{FF2B5EF4-FFF2-40B4-BE49-F238E27FC236}">
              <a16:creationId xmlns:a16="http://schemas.microsoft.com/office/drawing/2014/main" id="{BBA95F86-FE89-47BC-89C4-1613CA06A9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899" name="Text Box 63">
          <a:extLst>
            <a:ext uri="{FF2B5EF4-FFF2-40B4-BE49-F238E27FC236}">
              <a16:creationId xmlns:a16="http://schemas.microsoft.com/office/drawing/2014/main" id="{E3D47C3A-CAC9-4A56-A0E2-D291119859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0" name="Text Box 64">
          <a:extLst>
            <a:ext uri="{FF2B5EF4-FFF2-40B4-BE49-F238E27FC236}">
              <a16:creationId xmlns:a16="http://schemas.microsoft.com/office/drawing/2014/main" id="{50B4D07C-3030-4BE0-B7E6-365E920547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1" name="Text Box 65">
          <a:extLst>
            <a:ext uri="{FF2B5EF4-FFF2-40B4-BE49-F238E27FC236}">
              <a16:creationId xmlns:a16="http://schemas.microsoft.com/office/drawing/2014/main" id="{B67DA0C5-5071-46B3-AEFC-B4CB40D933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2" name="Text Box 66">
          <a:extLst>
            <a:ext uri="{FF2B5EF4-FFF2-40B4-BE49-F238E27FC236}">
              <a16:creationId xmlns:a16="http://schemas.microsoft.com/office/drawing/2014/main" id="{C49B1AFB-BC87-4753-967D-E1FC047B7C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3" name="Text Box 67">
          <a:extLst>
            <a:ext uri="{FF2B5EF4-FFF2-40B4-BE49-F238E27FC236}">
              <a16:creationId xmlns:a16="http://schemas.microsoft.com/office/drawing/2014/main" id="{74771A96-A3D2-423B-BE60-1BC9B2E121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4" name="Text Box 68">
          <a:extLst>
            <a:ext uri="{FF2B5EF4-FFF2-40B4-BE49-F238E27FC236}">
              <a16:creationId xmlns:a16="http://schemas.microsoft.com/office/drawing/2014/main" id="{83E3BA9A-3CA9-4595-B46C-B0CD7AA77C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5" name="Text Box 69">
          <a:extLst>
            <a:ext uri="{FF2B5EF4-FFF2-40B4-BE49-F238E27FC236}">
              <a16:creationId xmlns:a16="http://schemas.microsoft.com/office/drawing/2014/main" id="{C37A6ADC-A28B-4D31-82D9-34301BA524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6" name="Text Box 70">
          <a:extLst>
            <a:ext uri="{FF2B5EF4-FFF2-40B4-BE49-F238E27FC236}">
              <a16:creationId xmlns:a16="http://schemas.microsoft.com/office/drawing/2014/main" id="{43597AC7-3AD5-490B-BB06-CEA65FF51A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7" name="Text Box 71">
          <a:extLst>
            <a:ext uri="{FF2B5EF4-FFF2-40B4-BE49-F238E27FC236}">
              <a16:creationId xmlns:a16="http://schemas.microsoft.com/office/drawing/2014/main" id="{9B1C9708-6A8C-45F8-BEDE-FB08858071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8" name="Text Box 72">
          <a:extLst>
            <a:ext uri="{FF2B5EF4-FFF2-40B4-BE49-F238E27FC236}">
              <a16:creationId xmlns:a16="http://schemas.microsoft.com/office/drawing/2014/main" id="{B9D3883B-A842-4A54-8C87-9573ABBE7E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09" name="Text Box 73">
          <a:extLst>
            <a:ext uri="{FF2B5EF4-FFF2-40B4-BE49-F238E27FC236}">
              <a16:creationId xmlns:a16="http://schemas.microsoft.com/office/drawing/2014/main" id="{16DA5CB3-1BD4-41FD-A211-80E7C2AA81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0" name="Text Box 74">
          <a:extLst>
            <a:ext uri="{FF2B5EF4-FFF2-40B4-BE49-F238E27FC236}">
              <a16:creationId xmlns:a16="http://schemas.microsoft.com/office/drawing/2014/main" id="{AEB72FBB-F87B-4943-9890-6F2318AB1A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1" name="Text Box 75">
          <a:extLst>
            <a:ext uri="{FF2B5EF4-FFF2-40B4-BE49-F238E27FC236}">
              <a16:creationId xmlns:a16="http://schemas.microsoft.com/office/drawing/2014/main" id="{1AF12399-4C94-496D-AE78-27AA13D4E9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2" name="Text Box 76">
          <a:extLst>
            <a:ext uri="{FF2B5EF4-FFF2-40B4-BE49-F238E27FC236}">
              <a16:creationId xmlns:a16="http://schemas.microsoft.com/office/drawing/2014/main" id="{20593221-0F79-4777-AFC6-17CACC032B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3" name="Text Box 77">
          <a:extLst>
            <a:ext uri="{FF2B5EF4-FFF2-40B4-BE49-F238E27FC236}">
              <a16:creationId xmlns:a16="http://schemas.microsoft.com/office/drawing/2014/main" id="{8DED463A-E31C-483D-8B4B-4BB89E55CF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4" name="Text Box 78">
          <a:extLst>
            <a:ext uri="{FF2B5EF4-FFF2-40B4-BE49-F238E27FC236}">
              <a16:creationId xmlns:a16="http://schemas.microsoft.com/office/drawing/2014/main" id="{98BFF1E5-F33D-43AC-B429-30EEB0D98C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5" name="Text Box 79">
          <a:extLst>
            <a:ext uri="{FF2B5EF4-FFF2-40B4-BE49-F238E27FC236}">
              <a16:creationId xmlns:a16="http://schemas.microsoft.com/office/drawing/2014/main" id="{DABD6DB0-DE2C-4C09-A6C6-81BB918EF2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6" name="Text Box 80">
          <a:extLst>
            <a:ext uri="{FF2B5EF4-FFF2-40B4-BE49-F238E27FC236}">
              <a16:creationId xmlns:a16="http://schemas.microsoft.com/office/drawing/2014/main" id="{FE541978-7B68-4532-B47B-E60472850A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7" name="Text Box 81">
          <a:extLst>
            <a:ext uri="{FF2B5EF4-FFF2-40B4-BE49-F238E27FC236}">
              <a16:creationId xmlns:a16="http://schemas.microsoft.com/office/drawing/2014/main" id="{73BA62D2-AE9D-4B86-9FC7-0C3A6E922E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8" name="Text Box 82">
          <a:extLst>
            <a:ext uri="{FF2B5EF4-FFF2-40B4-BE49-F238E27FC236}">
              <a16:creationId xmlns:a16="http://schemas.microsoft.com/office/drawing/2014/main" id="{FA4BDF73-EF78-44DC-A009-183C9BF627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19" name="Text Box 83">
          <a:extLst>
            <a:ext uri="{FF2B5EF4-FFF2-40B4-BE49-F238E27FC236}">
              <a16:creationId xmlns:a16="http://schemas.microsoft.com/office/drawing/2014/main" id="{1C2D89EA-D840-4B88-B076-4D8B26FF9F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0" name="Text Box 84">
          <a:extLst>
            <a:ext uri="{FF2B5EF4-FFF2-40B4-BE49-F238E27FC236}">
              <a16:creationId xmlns:a16="http://schemas.microsoft.com/office/drawing/2014/main" id="{D0052334-92B9-43AC-B203-56B941D173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1" name="Text Box 85">
          <a:extLst>
            <a:ext uri="{FF2B5EF4-FFF2-40B4-BE49-F238E27FC236}">
              <a16:creationId xmlns:a16="http://schemas.microsoft.com/office/drawing/2014/main" id="{EB0A2561-71F7-4AD3-981B-2C4FF9E2E9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2" name="Text Box 86">
          <a:extLst>
            <a:ext uri="{FF2B5EF4-FFF2-40B4-BE49-F238E27FC236}">
              <a16:creationId xmlns:a16="http://schemas.microsoft.com/office/drawing/2014/main" id="{AA93A545-2762-45C6-BFC2-41CEDA256F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3" name="Text Box 87">
          <a:extLst>
            <a:ext uri="{FF2B5EF4-FFF2-40B4-BE49-F238E27FC236}">
              <a16:creationId xmlns:a16="http://schemas.microsoft.com/office/drawing/2014/main" id="{BAFB06B8-500C-406C-B729-4545141A26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4" name="Text Box 88">
          <a:extLst>
            <a:ext uri="{FF2B5EF4-FFF2-40B4-BE49-F238E27FC236}">
              <a16:creationId xmlns:a16="http://schemas.microsoft.com/office/drawing/2014/main" id="{317AE7F2-1C58-43C3-81C7-648DB83520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5" name="Text Box 89">
          <a:extLst>
            <a:ext uri="{FF2B5EF4-FFF2-40B4-BE49-F238E27FC236}">
              <a16:creationId xmlns:a16="http://schemas.microsoft.com/office/drawing/2014/main" id="{F6AFBC17-E740-4714-B45C-F9F2B93864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6" name="Text Box 90">
          <a:extLst>
            <a:ext uri="{FF2B5EF4-FFF2-40B4-BE49-F238E27FC236}">
              <a16:creationId xmlns:a16="http://schemas.microsoft.com/office/drawing/2014/main" id="{A437D1B3-9D6B-4954-AEEA-B1EAC5B85C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7" name="Text Box 91">
          <a:extLst>
            <a:ext uri="{FF2B5EF4-FFF2-40B4-BE49-F238E27FC236}">
              <a16:creationId xmlns:a16="http://schemas.microsoft.com/office/drawing/2014/main" id="{D91F4673-02BA-49DF-98AF-F428D55020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8" name="Text Box 92">
          <a:extLst>
            <a:ext uri="{FF2B5EF4-FFF2-40B4-BE49-F238E27FC236}">
              <a16:creationId xmlns:a16="http://schemas.microsoft.com/office/drawing/2014/main" id="{171C9859-7A2B-4D6F-9931-CEB0F6378B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29" name="Text Box 26">
          <a:extLst>
            <a:ext uri="{FF2B5EF4-FFF2-40B4-BE49-F238E27FC236}">
              <a16:creationId xmlns:a16="http://schemas.microsoft.com/office/drawing/2014/main" id="{1476931B-FE0D-42F9-AACC-7BF0C37451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0" name="Text Box 27">
          <a:extLst>
            <a:ext uri="{FF2B5EF4-FFF2-40B4-BE49-F238E27FC236}">
              <a16:creationId xmlns:a16="http://schemas.microsoft.com/office/drawing/2014/main" id="{2951F8D5-CE27-4247-8C60-E6EF9777C5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1" name="Text Box 28">
          <a:extLst>
            <a:ext uri="{FF2B5EF4-FFF2-40B4-BE49-F238E27FC236}">
              <a16:creationId xmlns:a16="http://schemas.microsoft.com/office/drawing/2014/main" id="{F26AAE1B-AA87-4162-82F7-D83DF279FE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2" name="Text Box 29">
          <a:extLst>
            <a:ext uri="{FF2B5EF4-FFF2-40B4-BE49-F238E27FC236}">
              <a16:creationId xmlns:a16="http://schemas.microsoft.com/office/drawing/2014/main" id="{7D8850A2-3D7B-45CF-9EAC-8557D84A2B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3" name="Text Box 30">
          <a:extLst>
            <a:ext uri="{FF2B5EF4-FFF2-40B4-BE49-F238E27FC236}">
              <a16:creationId xmlns:a16="http://schemas.microsoft.com/office/drawing/2014/main" id="{069DCA6F-73C2-4742-A116-5454040EE5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4" name="Text Box 31">
          <a:extLst>
            <a:ext uri="{FF2B5EF4-FFF2-40B4-BE49-F238E27FC236}">
              <a16:creationId xmlns:a16="http://schemas.microsoft.com/office/drawing/2014/main" id="{5E6CD6B0-91E0-446B-BD0C-B0A20F70BA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5" name="Text Box 32">
          <a:extLst>
            <a:ext uri="{FF2B5EF4-FFF2-40B4-BE49-F238E27FC236}">
              <a16:creationId xmlns:a16="http://schemas.microsoft.com/office/drawing/2014/main" id="{6765FCAE-2950-44E0-BEE4-7E149ED8D1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6" name="Text Box 33">
          <a:extLst>
            <a:ext uri="{FF2B5EF4-FFF2-40B4-BE49-F238E27FC236}">
              <a16:creationId xmlns:a16="http://schemas.microsoft.com/office/drawing/2014/main" id="{8B57F48F-069F-4522-9CA9-49F55EF8BC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7" name="Text Box 34">
          <a:extLst>
            <a:ext uri="{FF2B5EF4-FFF2-40B4-BE49-F238E27FC236}">
              <a16:creationId xmlns:a16="http://schemas.microsoft.com/office/drawing/2014/main" id="{525F4EC9-B19A-452E-9648-22181A8618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8" name="Text Box 35">
          <a:extLst>
            <a:ext uri="{FF2B5EF4-FFF2-40B4-BE49-F238E27FC236}">
              <a16:creationId xmlns:a16="http://schemas.microsoft.com/office/drawing/2014/main" id="{556BA362-E404-4A8C-A73C-98E9F56415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39" name="Text Box 36">
          <a:extLst>
            <a:ext uri="{FF2B5EF4-FFF2-40B4-BE49-F238E27FC236}">
              <a16:creationId xmlns:a16="http://schemas.microsoft.com/office/drawing/2014/main" id="{E066E377-C29F-40FB-AC02-94FB21F5C3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0" name="Text Box 37">
          <a:extLst>
            <a:ext uri="{FF2B5EF4-FFF2-40B4-BE49-F238E27FC236}">
              <a16:creationId xmlns:a16="http://schemas.microsoft.com/office/drawing/2014/main" id="{36603504-5AD7-48FE-BF83-EFD427EBD3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1" name="Text Box 38">
          <a:extLst>
            <a:ext uri="{FF2B5EF4-FFF2-40B4-BE49-F238E27FC236}">
              <a16:creationId xmlns:a16="http://schemas.microsoft.com/office/drawing/2014/main" id="{27C7DBEE-FB60-4107-B964-D402E63745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2" name="Text Box 39">
          <a:extLst>
            <a:ext uri="{FF2B5EF4-FFF2-40B4-BE49-F238E27FC236}">
              <a16:creationId xmlns:a16="http://schemas.microsoft.com/office/drawing/2014/main" id="{7FBFF1F3-C04A-48E4-9036-26DD45DDD7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3" name="Text Box 40">
          <a:extLst>
            <a:ext uri="{FF2B5EF4-FFF2-40B4-BE49-F238E27FC236}">
              <a16:creationId xmlns:a16="http://schemas.microsoft.com/office/drawing/2014/main" id="{3F047121-B7E4-40DC-9F26-0D71C144E7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4" name="Text Box 41">
          <a:extLst>
            <a:ext uri="{FF2B5EF4-FFF2-40B4-BE49-F238E27FC236}">
              <a16:creationId xmlns:a16="http://schemas.microsoft.com/office/drawing/2014/main" id="{7C70055A-5710-424F-A0C4-32F13F01A5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5" name="Text Box 42">
          <a:extLst>
            <a:ext uri="{FF2B5EF4-FFF2-40B4-BE49-F238E27FC236}">
              <a16:creationId xmlns:a16="http://schemas.microsoft.com/office/drawing/2014/main" id="{2BDFD67C-B708-477E-8506-40A2A164A4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6" name="Text Box 43">
          <a:extLst>
            <a:ext uri="{FF2B5EF4-FFF2-40B4-BE49-F238E27FC236}">
              <a16:creationId xmlns:a16="http://schemas.microsoft.com/office/drawing/2014/main" id="{1AF1B7A9-56A4-474B-81F0-5589A70E02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7" name="Text Box 44">
          <a:extLst>
            <a:ext uri="{FF2B5EF4-FFF2-40B4-BE49-F238E27FC236}">
              <a16:creationId xmlns:a16="http://schemas.microsoft.com/office/drawing/2014/main" id="{375582EF-8C3B-4A4E-BAC2-EDFA4B9987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8" name="Text Box 45">
          <a:extLst>
            <a:ext uri="{FF2B5EF4-FFF2-40B4-BE49-F238E27FC236}">
              <a16:creationId xmlns:a16="http://schemas.microsoft.com/office/drawing/2014/main" id="{83E6BA3E-BDF2-46C7-8ACF-482EC7ADCA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49" name="Text Box 46">
          <a:extLst>
            <a:ext uri="{FF2B5EF4-FFF2-40B4-BE49-F238E27FC236}">
              <a16:creationId xmlns:a16="http://schemas.microsoft.com/office/drawing/2014/main" id="{F8BC1344-BA12-4371-9E1D-AC6B6C80D1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0" name="Text Box 47">
          <a:extLst>
            <a:ext uri="{FF2B5EF4-FFF2-40B4-BE49-F238E27FC236}">
              <a16:creationId xmlns:a16="http://schemas.microsoft.com/office/drawing/2014/main" id="{F806AC89-A09F-4DC0-85C3-B3AE903C6D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1" name="Text Box 49">
          <a:extLst>
            <a:ext uri="{FF2B5EF4-FFF2-40B4-BE49-F238E27FC236}">
              <a16:creationId xmlns:a16="http://schemas.microsoft.com/office/drawing/2014/main" id="{7528C351-8357-44A7-A342-15844B94F9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2" name="Text Box 50">
          <a:extLst>
            <a:ext uri="{FF2B5EF4-FFF2-40B4-BE49-F238E27FC236}">
              <a16:creationId xmlns:a16="http://schemas.microsoft.com/office/drawing/2014/main" id="{CCA67BB4-BADD-4D2D-8F39-DAB10640BD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3" name="Text Box 51">
          <a:extLst>
            <a:ext uri="{FF2B5EF4-FFF2-40B4-BE49-F238E27FC236}">
              <a16:creationId xmlns:a16="http://schemas.microsoft.com/office/drawing/2014/main" id="{A30F6955-CD69-4A2B-9184-7718CD989D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4" name="Text Box 52">
          <a:extLst>
            <a:ext uri="{FF2B5EF4-FFF2-40B4-BE49-F238E27FC236}">
              <a16:creationId xmlns:a16="http://schemas.microsoft.com/office/drawing/2014/main" id="{79C0DF0E-276A-4ED3-8699-A7B4698445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5" name="Text Box 53">
          <a:extLst>
            <a:ext uri="{FF2B5EF4-FFF2-40B4-BE49-F238E27FC236}">
              <a16:creationId xmlns:a16="http://schemas.microsoft.com/office/drawing/2014/main" id="{95C52731-E217-4DE9-8F19-3C11DA6592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6" name="Text Box 54">
          <a:extLst>
            <a:ext uri="{FF2B5EF4-FFF2-40B4-BE49-F238E27FC236}">
              <a16:creationId xmlns:a16="http://schemas.microsoft.com/office/drawing/2014/main" id="{7AB31BC7-B413-41A5-ACCC-EF3B76D4C1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7" name="Text Box 55">
          <a:extLst>
            <a:ext uri="{FF2B5EF4-FFF2-40B4-BE49-F238E27FC236}">
              <a16:creationId xmlns:a16="http://schemas.microsoft.com/office/drawing/2014/main" id="{50E5ADEF-3449-4983-B5E2-1CF1EBC1C6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8" name="Text Box 56">
          <a:extLst>
            <a:ext uri="{FF2B5EF4-FFF2-40B4-BE49-F238E27FC236}">
              <a16:creationId xmlns:a16="http://schemas.microsoft.com/office/drawing/2014/main" id="{34E36EBF-8710-416C-9686-06E86E2AFC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59" name="Text Box 57">
          <a:extLst>
            <a:ext uri="{FF2B5EF4-FFF2-40B4-BE49-F238E27FC236}">
              <a16:creationId xmlns:a16="http://schemas.microsoft.com/office/drawing/2014/main" id="{19C4C506-2869-4AF3-BAE4-673EFAB9FA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0" name="Text Box 58">
          <a:extLst>
            <a:ext uri="{FF2B5EF4-FFF2-40B4-BE49-F238E27FC236}">
              <a16:creationId xmlns:a16="http://schemas.microsoft.com/office/drawing/2014/main" id="{60319C37-5136-4D01-8F2D-568E7D90D1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1" name="Text Box 59">
          <a:extLst>
            <a:ext uri="{FF2B5EF4-FFF2-40B4-BE49-F238E27FC236}">
              <a16:creationId xmlns:a16="http://schemas.microsoft.com/office/drawing/2014/main" id="{EAB78834-BD28-48EF-8A44-D612FBBDE7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2" name="Text Box 60">
          <a:extLst>
            <a:ext uri="{FF2B5EF4-FFF2-40B4-BE49-F238E27FC236}">
              <a16:creationId xmlns:a16="http://schemas.microsoft.com/office/drawing/2014/main" id="{3A169411-B04B-4EF8-BCE2-25D06C69B1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3" name="Text Box 61">
          <a:extLst>
            <a:ext uri="{FF2B5EF4-FFF2-40B4-BE49-F238E27FC236}">
              <a16:creationId xmlns:a16="http://schemas.microsoft.com/office/drawing/2014/main" id="{B0AAEFEC-C8FB-404F-B2FD-64043036C3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4" name="Text Box 62">
          <a:extLst>
            <a:ext uri="{FF2B5EF4-FFF2-40B4-BE49-F238E27FC236}">
              <a16:creationId xmlns:a16="http://schemas.microsoft.com/office/drawing/2014/main" id="{45316700-EB2F-41C9-956A-48AF9293D3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5" name="Text Box 63">
          <a:extLst>
            <a:ext uri="{FF2B5EF4-FFF2-40B4-BE49-F238E27FC236}">
              <a16:creationId xmlns:a16="http://schemas.microsoft.com/office/drawing/2014/main" id="{A8C2AC80-4BBE-44BA-A608-1BC17C6FA5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6" name="Text Box 64">
          <a:extLst>
            <a:ext uri="{FF2B5EF4-FFF2-40B4-BE49-F238E27FC236}">
              <a16:creationId xmlns:a16="http://schemas.microsoft.com/office/drawing/2014/main" id="{293A6D67-ADFD-4CB4-AE92-A011981E09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7" name="Text Box 65">
          <a:extLst>
            <a:ext uri="{FF2B5EF4-FFF2-40B4-BE49-F238E27FC236}">
              <a16:creationId xmlns:a16="http://schemas.microsoft.com/office/drawing/2014/main" id="{21DBD26B-57E4-483D-AAF4-FE88878827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8" name="Text Box 66">
          <a:extLst>
            <a:ext uri="{FF2B5EF4-FFF2-40B4-BE49-F238E27FC236}">
              <a16:creationId xmlns:a16="http://schemas.microsoft.com/office/drawing/2014/main" id="{F8F4CF4B-4026-45BF-8981-CB7B5C5288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69" name="Text Box 67">
          <a:extLst>
            <a:ext uri="{FF2B5EF4-FFF2-40B4-BE49-F238E27FC236}">
              <a16:creationId xmlns:a16="http://schemas.microsoft.com/office/drawing/2014/main" id="{116AC74F-A680-46C2-ABCF-FEA79CF458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0" name="Text Box 68">
          <a:extLst>
            <a:ext uri="{FF2B5EF4-FFF2-40B4-BE49-F238E27FC236}">
              <a16:creationId xmlns:a16="http://schemas.microsoft.com/office/drawing/2014/main" id="{4ABB46FE-74F3-44DC-A8C1-49C7C7D7BF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1" name="Text Box 69">
          <a:extLst>
            <a:ext uri="{FF2B5EF4-FFF2-40B4-BE49-F238E27FC236}">
              <a16:creationId xmlns:a16="http://schemas.microsoft.com/office/drawing/2014/main" id="{38FA81D1-15DE-466B-AE1A-7CE72B2F1B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2" name="Text Box 70">
          <a:extLst>
            <a:ext uri="{FF2B5EF4-FFF2-40B4-BE49-F238E27FC236}">
              <a16:creationId xmlns:a16="http://schemas.microsoft.com/office/drawing/2014/main" id="{918917C7-B8BF-47AE-86B5-3C84302D13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3" name="Text Box 71">
          <a:extLst>
            <a:ext uri="{FF2B5EF4-FFF2-40B4-BE49-F238E27FC236}">
              <a16:creationId xmlns:a16="http://schemas.microsoft.com/office/drawing/2014/main" id="{D6629577-F588-4B6D-8039-5DA5D761A8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4" name="Text Box 72">
          <a:extLst>
            <a:ext uri="{FF2B5EF4-FFF2-40B4-BE49-F238E27FC236}">
              <a16:creationId xmlns:a16="http://schemas.microsoft.com/office/drawing/2014/main" id="{5D2C4A5F-5252-4544-8467-E91CB359FF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5" name="Text Box 73">
          <a:extLst>
            <a:ext uri="{FF2B5EF4-FFF2-40B4-BE49-F238E27FC236}">
              <a16:creationId xmlns:a16="http://schemas.microsoft.com/office/drawing/2014/main" id="{556FFFC8-8576-434B-8E64-FEFC13AE46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6" name="Text Box 74">
          <a:extLst>
            <a:ext uri="{FF2B5EF4-FFF2-40B4-BE49-F238E27FC236}">
              <a16:creationId xmlns:a16="http://schemas.microsoft.com/office/drawing/2014/main" id="{A31D0A1B-87F3-460F-A9C8-BA942F4FD2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7" name="Text Box 75">
          <a:extLst>
            <a:ext uri="{FF2B5EF4-FFF2-40B4-BE49-F238E27FC236}">
              <a16:creationId xmlns:a16="http://schemas.microsoft.com/office/drawing/2014/main" id="{05368F5A-467C-42D0-ACC3-FB781C1356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8" name="Text Box 76">
          <a:extLst>
            <a:ext uri="{FF2B5EF4-FFF2-40B4-BE49-F238E27FC236}">
              <a16:creationId xmlns:a16="http://schemas.microsoft.com/office/drawing/2014/main" id="{44A18542-6810-4CAE-AD14-F48BECA826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79" name="Text Box 77">
          <a:extLst>
            <a:ext uri="{FF2B5EF4-FFF2-40B4-BE49-F238E27FC236}">
              <a16:creationId xmlns:a16="http://schemas.microsoft.com/office/drawing/2014/main" id="{8361D250-8F76-4668-8DA2-2C6B9B6BD8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0" name="Text Box 78">
          <a:extLst>
            <a:ext uri="{FF2B5EF4-FFF2-40B4-BE49-F238E27FC236}">
              <a16:creationId xmlns:a16="http://schemas.microsoft.com/office/drawing/2014/main" id="{6E0D6B3D-3B31-4E2D-81D7-66AA5CA456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1" name="Text Box 79">
          <a:extLst>
            <a:ext uri="{FF2B5EF4-FFF2-40B4-BE49-F238E27FC236}">
              <a16:creationId xmlns:a16="http://schemas.microsoft.com/office/drawing/2014/main" id="{361DAD9A-0E53-41BB-B52E-ECA6453FCB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2" name="Text Box 80">
          <a:extLst>
            <a:ext uri="{FF2B5EF4-FFF2-40B4-BE49-F238E27FC236}">
              <a16:creationId xmlns:a16="http://schemas.microsoft.com/office/drawing/2014/main" id="{15619A13-7007-41F5-807E-FA2568EA60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3" name="Text Box 81">
          <a:extLst>
            <a:ext uri="{FF2B5EF4-FFF2-40B4-BE49-F238E27FC236}">
              <a16:creationId xmlns:a16="http://schemas.microsoft.com/office/drawing/2014/main" id="{02B64284-9F9D-4404-AD0B-13637A5DF0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4" name="Text Box 82">
          <a:extLst>
            <a:ext uri="{FF2B5EF4-FFF2-40B4-BE49-F238E27FC236}">
              <a16:creationId xmlns:a16="http://schemas.microsoft.com/office/drawing/2014/main" id="{4AE8517E-8B5F-4451-A1CB-E7B6DB138D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5" name="Text Box 83">
          <a:extLst>
            <a:ext uri="{FF2B5EF4-FFF2-40B4-BE49-F238E27FC236}">
              <a16:creationId xmlns:a16="http://schemas.microsoft.com/office/drawing/2014/main" id="{C38FC823-C0D6-44FA-9680-4A01564A6D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6" name="Text Box 84">
          <a:extLst>
            <a:ext uri="{FF2B5EF4-FFF2-40B4-BE49-F238E27FC236}">
              <a16:creationId xmlns:a16="http://schemas.microsoft.com/office/drawing/2014/main" id="{CF62B49C-B2CC-466C-A36F-F573850B85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7" name="Text Box 85">
          <a:extLst>
            <a:ext uri="{FF2B5EF4-FFF2-40B4-BE49-F238E27FC236}">
              <a16:creationId xmlns:a16="http://schemas.microsoft.com/office/drawing/2014/main" id="{4D504382-81C8-470E-9863-296CE65571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8" name="Text Box 86">
          <a:extLst>
            <a:ext uri="{FF2B5EF4-FFF2-40B4-BE49-F238E27FC236}">
              <a16:creationId xmlns:a16="http://schemas.microsoft.com/office/drawing/2014/main" id="{943DC6A2-4CD2-424A-9A50-24864E934B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89" name="Text Box 87">
          <a:extLst>
            <a:ext uri="{FF2B5EF4-FFF2-40B4-BE49-F238E27FC236}">
              <a16:creationId xmlns:a16="http://schemas.microsoft.com/office/drawing/2014/main" id="{D7AD9B2B-D214-497D-82EC-08EB2D5D6C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0" name="Text Box 88">
          <a:extLst>
            <a:ext uri="{FF2B5EF4-FFF2-40B4-BE49-F238E27FC236}">
              <a16:creationId xmlns:a16="http://schemas.microsoft.com/office/drawing/2014/main" id="{C754B1C6-2050-4537-B8AB-B616D4D74A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1" name="Text Box 89">
          <a:extLst>
            <a:ext uri="{FF2B5EF4-FFF2-40B4-BE49-F238E27FC236}">
              <a16:creationId xmlns:a16="http://schemas.microsoft.com/office/drawing/2014/main" id="{EF9660E9-8E3E-4A69-BF23-4A40C5E0DF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2" name="Text Box 90">
          <a:extLst>
            <a:ext uri="{FF2B5EF4-FFF2-40B4-BE49-F238E27FC236}">
              <a16:creationId xmlns:a16="http://schemas.microsoft.com/office/drawing/2014/main" id="{005960DE-7E8B-4F9D-A550-BCAA6E4030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3" name="Text Box 91">
          <a:extLst>
            <a:ext uri="{FF2B5EF4-FFF2-40B4-BE49-F238E27FC236}">
              <a16:creationId xmlns:a16="http://schemas.microsoft.com/office/drawing/2014/main" id="{B142DD1D-34E9-4247-871C-C170E6DEBC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4" name="Text Box 92">
          <a:extLst>
            <a:ext uri="{FF2B5EF4-FFF2-40B4-BE49-F238E27FC236}">
              <a16:creationId xmlns:a16="http://schemas.microsoft.com/office/drawing/2014/main" id="{8C714DFF-4287-434B-BB53-3A6980B7CE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5" name="Text Box 26">
          <a:extLst>
            <a:ext uri="{FF2B5EF4-FFF2-40B4-BE49-F238E27FC236}">
              <a16:creationId xmlns:a16="http://schemas.microsoft.com/office/drawing/2014/main" id="{B034F997-E88F-4979-B712-949D76F5A2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6" name="Text Box 27">
          <a:extLst>
            <a:ext uri="{FF2B5EF4-FFF2-40B4-BE49-F238E27FC236}">
              <a16:creationId xmlns:a16="http://schemas.microsoft.com/office/drawing/2014/main" id="{2D531BD2-D54F-4411-890A-30A92A2728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7" name="Text Box 28">
          <a:extLst>
            <a:ext uri="{FF2B5EF4-FFF2-40B4-BE49-F238E27FC236}">
              <a16:creationId xmlns:a16="http://schemas.microsoft.com/office/drawing/2014/main" id="{077BD3B3-B150-4FFD-AA41-58E46E8B66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8" name="Text Box 29">
          <a:extLst>
            <a:ext uri="{FF2B5EF4-FFF2-40B4-BE49-F238E27FC236}">
              <a16:creationId xmlns:a16="http://schemas.microsoft.com/office/drawing/2014/main" id="{479CE745-5035-4423-B9AA-6220B9BC66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6999" name="Text Box 30">
          <a:extLst>
            <a:ext uri="{FF2B5EF4-FFF2-40B4-BE49-F238E27FC236}">
              <a16:creationId xmlns:a16="http://schemas.microsoft.com/office/drawing/2014/main" id="{426B863E-D955-42F4-9674-2A4831429F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0" name="Text Box 31">
          <a:extLst>
            <a:ext uri="{FF2B5EF4-FFF2-40B4-BE49-F238E27FC236}">
              <a16:creationId xmlns:a16="http://schemas.microsoft.com/office/drawing/2014/main" id="{908A9249-F609-4247-A4D5-B3C2A01A15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1" name="Text Box 32">
          <a:extLst>
            <a:ext uri="{FF2B5EF4-FFF2-40B4-BE49-F238E27FC236}">
              <a16:creationId xmlns:a16="http://schemas.microsoft.com/office/drawing/2014/main" id="{688F731C-737A-4797-ADD2-44BB739604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2" name="Text Box 33">
          <a:extLst>
            <a:ext uri="{FF2B5EF4-FFF2-40B4-BE49-F238E27FC236}">
              <a16:creationId xmlns:a16="http://schemas.microsoft.com/office/drawing/2014/main" id="{3F8F41F3-2117-4CCE-8DAB-F7A3E1C460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3" name="Text Box 34">
          <a:extLst>
            <a:ext uri="{FF2B5EF4-FFF2-40B4-BE49-F238E27FC236}">
              <a16:creationId xmlns:a16="http://schemas.microsoft.com/office/drawing/2014/main" id="{8861ECA4-A55D-427B-8A38-B50E028E17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4" name="Text Box 35">
          <a:extLst>
            <a:ext uri="{FF2B5EF4-FFF2-40B4-BE49-F238E27FC236}">
              <a16:creationId xmlns:a16="http://schemas.microsoft.com/office/drawing/2014/main" id="{788F0C35-F526-4746-84FA-C469AAE576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5" name="Text Box 36">
          <a:extLst>
            <a:ext uri="{FF2B5EF4-FFF2-40B4-BE49-F238E27FC236}">
              <a16:creationId xmlns:a16="http://schemas.microsoft.com/office/drawing/2014/main" id="{43940E26-0B25-421D-8C12-EC873ED369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6" name="Text Box 37">
          <a:extLst>
            <a:ext uri="{FF2B5EF4-FFF2-40B4-BE49-F238E27FC236}">
              <a16:creationId xmlns:a16="http://schemas.microsoft.com/office/drawing/2014/main" id="{27165CF7-1ED7-48C0-9C7A-091A2B4941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7" name="Text Box 38">
          <a:extLst>
            <a:ext uri="{FF2B5EF4-FFF2-40B4-BE49-F238E27FC236}">
              <a16:creationId xmlns:a16="http://schemas.microsoft.com/office/drawing/2014/main" id="{55DA7271-27C1-4860-99DF-8863CF2472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8" name="Text Box 39">
          <a:extLst>
            <a:ext uri="{FF2B5EF4-FFF2-40B4-BE49-F238E27FC236}">
              <a16:creationId xmlns:a16="http://schemas.microsoft.com/office/drawing/2014/main" id="{336A0041-82CD-44FB-A9AA-C13277F56B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09" name="Text Box 40">
          <a:extLst>
            <a:ext uri="{FF2B5EF4-FFF2-40B4-BE49-F238E27FC236}">
              <a16:creationId xmlns:a16="http://schemas.microsoft.com/office/drawing/2014/main" id="{4C5D1D7B-41D7-4420-8985-B8C1886EDE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0" name="Text Box 41">
          <a:extLst>
            <a:ext uri="{FF2B5EF4-FFF2-40B4-BE49-F238E27FC236}">
              <a16:creationId xmlns:a16="http://schemas.microsoft.com/office/drawing/2014/main" id="{06238257-E3B2-4406-BCFA-A7856FAB90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1" name="Text Box 42">
          <a:extLst>
            <a:ext uri="{FF2B5EF4-FFF2-40B4-BE49-F238E27FC236}">
              <a16:creationId xmlns:a16="http://schemas.microsoft.com/office/drawing/2014/main" id="{A7F8E2B7-5170-42F2-B667-A50482AFD7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2" name="Text Box 43">
          <a:extLst>
            <a:ext uri="{FF2B5EF4-FFF2-40B4-BE49-F238E27FC236}">
              <a16:creationId xmlns:a16="http://schemas.microsoft.com/office/drawing/2014/main" id="{A4CA4126-9EB6-4F24-BBB0-EE5A81EAB1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3" name="Text Box 44">
          <a:extLst>
            <a:ext uri="{FF2B5EF4-FFF2-40B4-BE49-F238E27FC236}">
              <a16:creationId xmlns:a16="http://schemas.microsoft.com/office/drawing/2014/main" id="{8444659F-9D2D-43FE-A3BC-1B6B3C1550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4" name="Text Box 45">
          <a:extLst>
            <a:ext uri="{FF2B5EF4-FFF2-40B4-BE49-F238E27FC236}">
              <a16:creationId xmlns:a16="http://schemas.microsoft.com/office/drawing/2014/main" id="{3255B190-279E-4444-8C1D-505D7DBBAC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5" name="Text Box 46">
          <a:extLst>
            <a:ext uri="{FF2B5EF4-FFF2-40B4-BE49-F238E27FC236}">
              <a16:creationId xmlns:a16="http://schemas.microsoft.com/office/drawing/2014/main" id="{BCDF63AA-1360-4C81-A9B0-FFA7F11C51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6" name="Text Box 47">
          <a:extLst>
            <a:ext uri="{FF2B5EF4-FFF2-40B4-BE49-F238E27FC236}">
              <a16:creationId xmlns:a16="http://schemas.microsoft.com/office/drawing/2014/main" id="{12D7F707-9214-406A-ABAF-ECF64B6947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7" name="Text Box 49">
          <a:extLst>
            <a:ext uri="{FF2B5EF4-FFF2-40B4-BE49-F238E27FC236}">
              <a16:creationId xmlns:a16="http://schemas.microsoft.com/office/drawing/2014/main" id="{D2C51986-6CC3-4A55-B049-1D7D0F50B6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8" name="Text Box 50">
          <a:extLst>
            <a:ext uri="{FF2B5EF4-FFF2-40B4-BE49-F238E27FC236}">
              <a16:creationId xmlns:a16="http://schemas.microsoft.com/office/drawing/2014/main" id="{F44A7B48-9C55-4EF3-90B5-55A2EF0DE9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19" name="Text Box 51">
          <a:extLst>
            <a:ext uri="{FF2B5EF4-FFF2-40B4-BE49-F238E27FC236}">
              <a16:creationId xmlns:a16="http://schemas.microsoft.com/office/drawing/2014/main" id="{09D4AE57-A7E8-4E19-ADD6-1BFBDDFD23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0" name="Text Box 52">
          <a:extLst>
            <a:ext uri="{FF2B5EF4-FFF2-40B4-BE49-F238E27FC236}">
              <a16:creationId xmlns:a16="http://schemas.microsoft.com/office/drawing/2014/main" id="{8C13C861-3284-4E47-94EB-4721A1BADF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1" name="Text Box 53">
          <a:extLst>
            <a:ext uri="{FF2B5EF4-FFF2-40B4-BE49-F238E27FC236}">
              <a16:creationId xmlns:a16="http://schemas.microsoft.com/office/drawing/2014/main" id="{42520547-FB9E-4899-A6D5-E17C451F2F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2" name="Text Box 54">
          <a:extLst>
            <a:ext uri="{FF2B5EF4-FFF2-40B4-BE49-F238E27FC236}">
              <a16:creationId xmlns:a16="http://schemas.microsoft.com/office/drawing/2014/main" id="{9C1A5CBB-2769-487B-B95C-B4B598C36E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3" name="Text Box 55">
          <a:extLst>
            <a:ext uri="{FF2B5EF4-FFF2-40B4-BE49-F238E27FC236}">
              <a16:creationId xmlns:a16="http://schemas.microsoft.com/office/drawing/2014/main" id="{C027E086-5D9A-4084-BFD5-A1351C8395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4" name="Text Box 56">
          <a:extLst>
            <a:ext uri="{FF2B5EF4-FFF2-40B4-BE49-F238E27FC236}">
              <a16:creationId xmlns:a16="http://schemas.microsoft.com/office/drawing/2014/main" id="{A2BC5739-5076-4253-8567-CD5BE50AD5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5" name="Text Box 57">
          <a:extLst>
            <a:ext uri="{FF2B5EF4-FFF2-40B4-BE49-F238E27FC236}">
              <a16:creationId xmlns:a16="http://schemas.microsoft.com/office/drawing/2014/main" id="{E8AA4CCA-455D-48E5-83E6-5C1111BDED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6" name="Text Box 58">
          <a:extLst>
            <a:ext uri="{FF2B5EF4-FFF2-40B4-BE49-F238E27FC236}">
              <a16:creationId xmlns:a16="http://schemas.microsoft.com/office/drawing/2014/main" id="{ABB412DD-3DC7-4353-A4B8-C6CE2474ED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7" name="Text Box 59">
          <a:extLst>
            <a:ext uri="{FF2B5EF4-FFF2-40B4-BE49-F238E27FC236}">
              <a16:creationId xmlns:a16="http://schemas.microsoft.com/office/drawing/2014/main" id="{277D8577-4BA7-4403-879C-FBDABB3532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8" name="Text Box 60">
          <a:extLst>
            <a:ext uri="{FF2B5EF4-FFF2-40B4-BE49-F238E27FC236}">
              <a16:creationId xmlns:a16="http://schemas.microsoft.com/office/drawing/2014/main" id="{343814AD-F700-40F3-8C34-CDBC8BE7F0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29" name="Text Box 61">
          <a:extLst>
            <a:ext uri="{FF2B5EF4-FFF2-40B4-BE49-F238E27FC236}">
              <a16:creationId xmlns:a16="http://schemas.microsoft.com/office/drawing/2014/main" id="{A7E644A0-D0E4-46B2-B0A9-D7B273E7E0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0" name="Text Box 62">
          <a:extLst>
            <a:ext uri="{FF2B5EF4-FFF2-40B4-BE49-F238E27FC236}">
              <a16:creationId xmlns:a16="http://schemas.microsoft.com/office/drawing/2014/main" id="{5A66B669-BDF9-4EEE-A36D-1AB19A4C4D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1" name="Text Box 63">
          <a:extLst>
            <a:ext uri="{FF2B5EF4-FFF2-40B4-BE49-F238E27FC236}">
              <a16:creationId xmlns:a16="http://schemas.microsoft.com/office/drawing/2014/main" id="{F96E276C-7EBA-42CE-80CF-D9B17D40E4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2" name="Text Box 64">
          <a:extLst>
            <a:ext uri="{FF2B5EF4-FFF2-40B4-BE49-F238E27FC236}">
              <a16:creationId xmlns:a16="http://schemas.microsoft.com/office/drawing/2014/main" id="{4DEEC953-FA51-4A56-81B9-EDDCD123C6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3" name="Text Box 65">
          <a:extLst>
            <a:ext uri="{FF2B5EF4-FFF2-40B4-BE49-F238E27FC236}">
              <a16:creationId xmlns:a16="http://schemas.microsoft.com/office/drawing/2014/main" id="{6E544387-9F23-401A-81E7-EFE1D46A27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4" name="Text Box 66">
          <a:extLst>
            <a:ext uri="{FF2B5EF4-FFF2-40B4-BE49-F238E27FC236}">
              <a16:creationId xmlns:a16="http://schemas.microsoft.com/office/drawing/2014/main" id="{23503029-BBCF-48C0-8023-6F8991CF39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5" name="Text Box 67">
          <a:extLst>
            <a:ext uri="{FF2B5EF4-FFF2-40B4-BE49-F238E27FC236}">
              <a16:creationId xmlns:a16="http://schemas.microsoft.com/office/drawing/2014/main" id="{6A4FDB93-1FD2-449C-AAAF-823D77450C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6" name="Text Box 68">
          <a:extLst>
            <a:ext uri="{FF2B5EF4-FFF2-40B4-BE49-F238E27FC236}">
              <a16:creationId xmlns:a16="http://schemas.microsoft.com/office/drawing/2014/main" id="{0600461C-FEC0-46DF-8397-81D7A7B1BF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7" name="Text Box 69">
          <a:extLst>
            <a:ext uri="{FF2B5EF4-FFF2-40B4-BE49-F238E27FC236}">
              <a16:creationId xmlns:a16="http://schemas.microsoft.com/office/drawing/2014/main" id="{FB37068D-2D5C-40AE-A2E6-C1F5121861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8" name="Text Box 70">
          <a:extLst>
            <a:ext uri="{FF2B5EF4-FFF2-40B4-BE49-F238E27FC236}">
              <a16:creationId xmlns:a16="http://schemas.microsoft.com/office/drawing/2014/main" id="{F9F3175C-C316-45EA-821C-247F379986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39" name="Text Box 71">
          <a:extLst>
            <a:ext uri="{FF2B5EF4-FFF2-40B4-BE49-F238E27FC236}">
              <a16:creationId xmlns:a16="http://schemas.microsoft.com/office/drawing/2014/main" id="{FA106B92-31E8-41F7-8F65-1023EB19B0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0" name="Text Box 72">
          <a:extLst>
            <a:ext uri="{FF2B5EF4-FFF2-40B4-BE49-F238E27FC236}">
              <a16:creationId xmlns:a16="http://schemas.microsoft.com/office/drawing/2014/main" id="{3770B11A-D1F1-4FE2-B8A5-21785CDCB1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1" name="Text Box 73">
          <a:extLst>
            <a:ext uri="{FF2B5EF4-FFF2-40B4-BE49-F238E27FC236}">
              <a16:creationId xmlns:a16="http://schemas.microsoft.com/office/drawing/2014/main" id="{E4AD114D-D04B-49B7-8722-9999CC9EF2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2" name="Text Box 74">
          <a:extLst>
            <a:ext uri="{FF2B5EF4-FFF2-40B4-BE49-F238E27FC236}">
              <a16:creationId xmlns:a16="http://schemas.microsoft.com/office/drawing/2014/main" id="{DE918C1D-0B6F-49E1-894A-AE846A7B16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3" name="Text Box 75">
          <a:extLst>
            <a:ext uri="{FF2B5EF4-FFF2-40B4-BE49-F238E27FC236}">
              <a16:creationId xmlns:a16="http://schemas.microsoft.com/office/drawing/2014/main" id="{A30473CF-9973-46CF-A3C3-CDA60B5DAC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4" name="Text Box 76">
          <a:extLst>
            <a:ext uri="{FF2B5EF4-FFF2-40B4-BE49-F238E27FC236}">
              <a16:creationId xmlns:a16="http://schemas.microsoft.com/office/drawing/2014/main" id="{57EF6D7D-479A-4F3A-9366-2480C17282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5" name="Text Box 77">
          <a:extLst>
            <a:ext uri="{FF2B5EF4-FFF2-40B4-BE49-F238E27FC236}">
              <a16:creationId xmlns:a16="http://schemas.microsoft.com/office/drawing/2014/main" id="{AED1BBE4-40E0-41FE-B0C0-E6E1A439A1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6" name="Text Box 78">
          <a:extLst>
            <a:ext uri="{FF2B5EF4-FFF2-40B4-BE49-F238E27FC236}">
              <a16:creationId xmlns:a16="http://schemas.microsoft.com/office/drawing/2014/main" id="{E94E931A-30B1-4C7B-9A0B-353C9A24C3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7" name="Text Box 79">
          <a:extLst>
            <a:ext uri="{FF2B5EF4-FFF2-40B4-BE49-F238E27FC236}">
              <a16:creationId xmlns:a16="http://schemas.microsoft.com/office/drawing/2014/main" id="{38233033-F070-40AB-93D1-ACDEFDD953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8" name="Text Box 80">
          <a:extLst>
            <a:ext uri="{FF2B5EF4-FFF2-40B4-BE49-F238E27FC236}">
              <a16:creationId xmlns:a16="http://schemas.microsoft.com/office/drawing/2014/main" id="{E8013B70-C7F3-4AAA-91A4-5F459BA792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49" name="Text Box 81">
          <a:extLst>
            <a:ext uri="{FF2B5EF4-FFF2-40B4-BE49-F238E27FC236}">
              <a16:creationId xmlns:a16="http://schemas.microsoft.com/office/drawing/2014/main" id="{3D1AC090-1374-47AB-815C-D491F4606A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0" name="Text Box 82">
          <a:extLst>
            <a:ext uri="{FF2B5EF4-FFF2-40B4-BE49-F238E27FC236}">
              <a16:creationId xmlns:a16="http://schemas.microsoft.com/office/drawing/2014/main" id="{0E39D2CC-7504-4E84-ADAA-F6B94EDF5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1" name="Text Box 83">
          <a:extLst>
            <a:ext uri="{FF2B5EF4-FFF2-40B4-BE49-F238E27FC236}">
              <a16:creationId xmlns:a16="http://schemas.microsoft.com/office/drawing/2014/main" id="{1D1ACE16-87D2-4AD9-A10D-93AF72D674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2" name="Text Box 84">
          <a:extLst>
            <a:ext uri="{FF2B5EF4-FFF2-40B4-BE49-F238E27FC236}">
              <a16:creationId xmlns:a16="http://schemas.microsoft.com/office/drawing/2014/main" id="{FF44C144-0053-47BB-BB17-DA787B4B9C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3" name="Text Box 85">
          <a:extLst>
            <a:ext uri="{FF2B5EF4-FFF2-40B4-BE49-F238E27FC236}">
              <a16:creationId xmlns:a16="http://schemas.microsoft.com/office/drawing/2014/main" id="{C010DE14-6C61-4604-A3A6-48BAA21EAB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4" name="Text Box 86">
          <a:extLst>
            <a:ext uri="{FF2B5EF4-FFF2-40B4-BE49-F238E27FC236}">
              <a16:creationId xmlns:a16="http://schemas.microsoft.com/office/drawing/2014/main" id="{0FE2A5DA-37B6-45A3-9B48-2637AEED86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5" name="Text Box 87">
          <a:extLst>
            <a:ext uri="{FF2B5EF4-FFF2-40B4-BE49-F238E27FC236}">
              <a16:creationId xmlns:a16="http://schemas.microsoft.com/office/drawing/2014/main" id="{36151F01-CEF2-4EE4-AD5D-1504390E72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6" name="Text Box 88">
          <a:extLst>
            <a:ext uri="{FF2B5EF4-FFF2-40B4-BE49-F238E27FC236}">
              <a16:creationId xmlns:a16="http://schemas.microsoft.com/office/drawing/2014/main" id="{A1156EED-AFEB-42A7-B8F9-8FD431AB49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7" name="Text Box 89">
          <a:extLst>
            <a:ext uri="{FF2B5EF4-FFF2-40B4-BE49-F238E27FC236}">
              <a16:creationId xmlns:a16="http://schemas.microsoft.com/office/drawing/2014/main" id="{A4FD5A34-33A7-4BEF-B7B1-2ED92983FD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8" name="Text Box 90">
          <a:extLst>
            <a:ext uri="{FF2B5EF4-FFF2-40B4-BE49-F238E27FC236}">
              <a16:creationId xmlns:a16="http://schemas.microsoft.com/office/drawing/2014/main" id="{8C56327F-2251-47B5-8634-29ECA7A5A0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59" name="Text Box 91">
          <a:extLst>
            <a:ext uri="{FF2B5EF4-FFF2-40B4-BE49-F238E27FC236}">
              <a16:creationId xmlns:a16="http://schemas.microsoft.com/office/drawing/2014/main" id="{79DC3095-A591-49AE-9633-33F14846CE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0" name="Text Box 92">
          <a:extLst>
            <a:ext uri="{FF2B5EF4-FFF2-40B4-BE49-F238E27FC236}">
              <a16:creationId xmlns:a16="http://schemas.microsoft.com/office/drawing/2014/main" id="{CA08531E-3C5C-4C8F-B27D-7DC079CB83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1" name="Text Box 26">
          <a:extLst>
            <a:ext uri="{FF2B5EF4-FFF2-40B4-BE49-F238E27FC236}">
              <a16:creationId xmlns:a16="http://schemas.microsoft.com/office/drawing/2014/main" id="{55865CF2-1B5D-4D93-8E00-2FAE0FF65F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2" name="Text Box 27">
          <a:extLst>
            <a:ext uri="{FF2B5EF4-FFF2-40B4-BE49-F238E27FC236}">
              <a16:creationId xmlns:a16="http://schemas.microsoft.com/office/drawing/2014/main" id="{A8A11D78-2CB2-4B9F-A64F-0D963637C9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3" name="Text Box 28">
          <a:extLst>
            <a:ext uri="{FF2B5EF4-FFF2-40B4-BE49-F238E27FC236}">
              <a16:creationId xmlns:a16="http://schemas.microsoft.com/office/drawing/2014/main" id="{E17B23EE-F1AE-45D5-BDBF-0280CEED53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4" name="Text Box 29">
          <a:extLst>
            <a:ext uri="{FF2B5EF4-FFF2-40B4-BE49-F238E27FC236}">
              <a16:creationId xmlns:a16="http://schemas.microsoft.com/office/drawing/2014/main" id="{479822E4-CCB4-4860-8BE7-45588363C6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5" name="Text Box 30">
          <a:extLst>
            <a:ext uri="{FF2B5EF4-FFF2-40B4-BE49-F238E27FC236}">
              <a16:creationId xmlns:a16="http://schemas.microsoft.com/office/drawing/2014/main" id="{0A05A42E-A78C-4270-A5F0-9F87947FAF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6" name="Text Box 31">
          <a:extLst>
            <a:ext uri="{FF2B5EF4-FFF2-40B4-BE49-F238E27FC236}">
              <a16:creationId xmlns:a16="http://schemas.microsoft.com/office/drawing/2014/main" id="{6245A489-AE50-4C73-AB3E-940B69CABB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7" name="Text Box 32">
          <a:extLst>
            <a:ext uri="{FF2B5EF4-FFF2-40B4-BE49-F238E27FC236}">
              <a16:creationId xmlns:a16="http://schemas.microsoft.com/office/drawing/2014/main" id="{A4FA318B-1D34-430C-BB60-39D720A793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8" name="Text Box 33">
          <a:extLst>
            <a:ext uri="{FF2B5EF4-FFF2-40B4-BE49-F238E27FC236}">
              <a16:creationId xmlns:a16="http://schemas.microsoft.com/office/drawing/2014/main" id="{461C4626-B5C4-4F8B-8513-B162F98A7B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69" name="Text Box 34">
          <a:extLst>
            <a:ext uri="{FF2B5EF4-FFF2-40B4-BE49-F238E27FC236}">
              <a16:creationId xmlns:a16="http://schemas.microsoft.com/office/drawing/2014/main" id="{3A6DC336-2342-4850-BCF8-9C24A797D6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0" name="Text Box 35">
          <a:extLst>
            <a:ext uri="{FF2B5EF4-FFF2-40B4-BE49-F238E27FC236}">
              <a16:creationId xmlns:a16="http://schemas.microsoft.com/office/drawing/2014/main" id="{10601443-143A-4054-8BD6-CFC00301AA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1" name="Text Box 36">
          <a:extLst>
            <a:ext uri="{FF2B5EF4-FFF2-40B4-BE49-F238E27FC236}">
              <a16:creationId xmlns:a16="http://schemas.microsoft.com/office/drawing/2014/main" id="{352F756B-CE9F-46F8-B0E7-40C651D350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2" name="Text Box 37">
          <a:extLst>
            <a:ext uri="{FF2B5EF4-FFF2-40B4-BE49-F238E27FC236}">
              <a16:creationId xmlns:a16="http://schemas.microsoft.com/office/drawing/2014/main" id="{66DADCAA-4039-4CBA-B392-9E6451332A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3" name="Text Box 38">
          <a:extLst>
            <a:ext uri="{FF2B5EF4-FFF2-40B4-BE49-F238E27FC236}">
              <a16:creationId xmlns:a16="http://schemas.microsoft.com/office/drawing/2014/main" id="{58F7B49D-E721-4CA5-968F-8F689BAD31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4" name="Text Box 39">
          <a:extLst>
            <a:ext uri="{FF2B5EF4-FFF2-40B4-BE49-F238E27FC236}">
              <a16:creationId xmlns:a16="http://schemas.microsoft.com/office/drawing/2014/main" id="{2DC624EF-C317-4C48-A42A-BDFC1C522F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5" name="Text Box 40">
          <a:extLst>
            <a:ext uri="{FF2B5EF4-FFF2-40B4-BE49-F238E27FC236}">
              <a16:creationId xmlns:a16="http://schemas.microsoft.com/office/drawing/2014/main" id="{2BD17B84-E9CE-48D5-9287-BDB361F3E2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6" name="Text Box 41">
          <a:extLst>
            <a:ext uri="{FF2B5EF4-FFF2-40B4-BE49-F238E27FC236}">
              <a16:creationId xmlns:a16="http://schemas.microsoft.com/office/drawing/2014/main" id="{165B9B82-6A62-474B-9698-FB5EFF70AA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7" name="Text Box 42">
          <a:extLst>
            <a:ext uri="{FF2B5EF4-FFF2-40B4-BE49-F238E27FC236}">
              <a16:creationId xmlns:a16="http://schemas.microsoft.com/office/drawing/2014/main" id="{48FE3DB0-DA62-4EC3-BBAE-64412D6F7D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8" name="Text Box 43">
          <a:extLst>
            <a:ext uri="{FF2B5EF4-FFF2-40B4-BE49-F238E27FC236}">
              <a16:creationId xmlns:a16="http://schemas.microsoft.com/office/drawing/2014/main" id="{7BB68418-8A5B-40AF-A9E7-24083A33C2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79" name="Text Box 44">
          <a:extLst>
            <a:ext uri="{FF2B5EF4-FFF2-40B4-BE49-F238E27FC236}">
              <a16:creationId xmlns:a16="http://schemas.microsoft.com/office/drawing/2014/main" id="{CBF9C298-7F3A-4201-BC42-E423A3DDE4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0" name="Text Box 45">
          <a:extLst>
            <a:ext uri="{FF2B5EF4-FFF2-40B4-BE49-F238E27FC236}">
              <a16:creationId xmlns:a16="http://schemas.microsoft.com/office/drawing/2014/main" id="{7C8EA125-3D50-4D64-B182-53ED6C3E24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1" name="Text Box 46">
          <a:extLst>
            <a:ext uri="{FF2B5EF4-FFF2-40B4-BE49-F238E27FC236}">
              <a16:creationId xmlns:a16="http://schemas.microsoft.com/office/drawing/2014/main" id="{417EC4C3-C5B9-4F04-8E2E-0559CB399D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2" name="Text Box 47">
          <a:extLst>
            <a:ext uri="{FF2B5EF4-FFF2-40B4-BE49-F238E27FC236}">
              <a16:creationId xmlns:a16="http://schemas.microsoft.com/office/drawing/2014/main" id="{A4815CD7-3579-46C0-957B-30C86CA54A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3" name="Text Box 49">
          <a:extLst>
            <a:ext uri="{FF2B5EF4-FFF2-40B4-BE49-F238E27FC236}">
              <a16:creationId xmlns:a16="http://schemas.microsoft.com/office/drawing/2014/main" id="{7A7C629F-181C-49FA-9A89-FFFD190414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4" name="Text Box 50">
          <a:extLst>
            <a:ext uri="{FF2B5EF4-FFF2-40B4-BE49-F238E27FC236}">
              <a16:creationId xmlns:a16="http://schemas.microsoft.com/office/drawing/2014/main" id="{E0CEDCC3-7EE9-4440-84F1-D849B95272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5" name="Text Box 51">
          <a:extLst>
            <a:ext uri="{FF2B5EF4-FFF2-40B4-BE49-F238E27FC236}">
              <a16:creationId xmlns:a16="http://schemas.microsoft.com/office/drawing/2014/main" id="{0EDAC7C7-C87C-47F1-A46F-56608E682E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6" name="Text Box 52">
          <a:extLst>
            <a:ext uri="{FF2B5EF4-FFF2-40B4-BE49-F238E27FC236}">
              <a16:creationId xmlns:a16="http://schemas.microsoft.com/office/drawing/2014/main" id="{7D27423F-E3A7-4A8E-A5BD-84E2C7D2F7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7" name="Text Box 53">
          <a:extLst>
            <a:ext uri="{FF2B5EF4-FFF2-40B4-BE49-F238E27FC236}">
              <a16:creationId xmlns:a16="http://schemas.microsoft.com/office/drawing/2014/main" id="{746D9208-5397-4240-A243-234D4191C6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8" name="Text Box 54">
          <a:extLst>
            <a:ext uri="{FF2B5EF4-FFF2-40B4-BE49-F238E27FC236}">
              <a16:creationId xmlns:a16="http://schemas.microsoft.com/office/drawing/2014/main" id="{23235D93-97D7-49F1-99F5-8B292FA9DE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89" name="Text Box 55">
          <a:extLst>
            <a:ext uri="{FF2B5EF4-FFF2-40B4-BE49-F238E27FC236}">
              <a16:creationId xmlns:a16="http://schemas.microsoft.com/office/drawing/2014/main" id="{1FE90C96-3F53-41B7-A4C1-8F216B5F3C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0" name="Text Box 56">
          <a:extLst>
            <a:ext uri="{FF2B5EF4-FFF2-40B4-BE49-F238E27FC236}">
              <a16:creationId xmlns:a16="http://schemas.microsoft.com/office/drawing/2014/main" id="{7B2B2C9B-D6A3-434B-A8E0-DF751D4C65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1" name="Text Box 57">
          <a:extLst>
            <a:ext uri="{FF2B5EF4-FFF2-40B4-BE49-F238E27FC236}">
              <a16:creationId xmlns:a16="http://schemas.microsoft.com/office/drawing/2014/main" id="{B22210FD-6AD9-4B46-97DA-24497F724E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2" name="Text Box 58">
          <a:extLst>
            <a:ext uri="{FF2B5EF4-FFF2-40B4-BE49-F238E27FC236}">
              <a16:creationId xmlns:a16="http://schemas.microsoft.com/office/drawing/2014/main" id="{A8829A94-56F6-4A6D-AA0E-F830DD1B65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3" name="Text Box 59">
          <a:extLst>
            <a:ext uri="{FF2B5EF4-FFF2-40B4-BE49-F238E27FC236}">
              <a16:creationId xmlns:a16="http://schemas.microsoft.com/office/drawing/2014/main" id="{BB600A1F-8BC9-4150-9843-2C84C68A03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4" name="Text Box 60">
          <a:extLst>
            <a:ext uri="{FF2B5EF4-FFF2-40B4-BE49-F238E27FC236}">
              <a16:creationId xmlns:a16="http://schemas.microsoft.com/office/drawing/2014/main" id="{4071C748-1A9D-435C-BE41-72C9DC5C71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5" name="Text Box 61">
          <a:extLst>
            <a:ext uri="{FF2B5EF4-FFF2-40B4-BE49-F238E27FC236}">
              <a16:creationId xmlns:a16="http://schemas.microsoft.com/office/drawing/2014/main" id="{FBEEE4D9-9824-4AEC-BB1A-125A41BB43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6" name="Text Box 62">
          <a:extLst>
            <a:ext uri="{FF2B5EF4-FFF2-40B4-BE49-F238E27FC236}">
              <a16:creationId xmlns:a16="http://schemas.microsoft.com/office/drawing/2014/main" id="{303D0A3B-F35E-4242-8151-793779FF39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7" name="Text Box 63">
          <a:extLst>
            <a:ext uri="{FF2B5EF4-FFF2-40B4-BE49-F238E27FC236}">
              <a16:creationId xmlns:a16="http://schemas.microsoft.com/office/drawing/2014/main" id="{56659BB6-BB7D-488E-A5C5-CEDB47D204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8" name="Text Box 64">
          <a:extLst>
            <a:ext uri="{FF2B5EF4-FFF2-40B4-BE49-F238E27FC236}">
              <a16:creationId xmlns:a16="http://schemas.microsoft.com/office/drawing/2014/main" id="{0132A768-5E4E-4AE0-B197-EF10BD598F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099" name="Text Box 65">
          <a:extLst>
            <a:ext uri="{FF2B5EF4-FFF2-40B4-BE49-F238E27FC236}">
              <a16:creationId xmlns:a16="http://schemas.microsoft.com/office/drawing/2014/main" id="{C66BC77D-DE54-4B52-BA0B-A285FB6589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0" name="Text Box 66">
          <a:extLst>
            <a:ext uri="{FF2B5EF4-FFF2-40B4-BE49-F238E27FC236}">
              <a16:creationId xmlns:a16="http://schemas.microsoft.com/office/drawing/2014/main" id="{FFC1883A-7CC7-420A-A36F-041945D7A7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1" name="Text Box 67">
          <a:extLst>
            <a:ext uri="{FF2B5EF4-FFF2-40B4-BE49-F238E27FC236}">
              <a16:creationId xmlns:a16="http://schemas.microsoft.com/office/drawing/2014/main" id="{6817A052-8DD6-4EDB-AD2B-B5F19A85BB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2" name="Text Box 68">
          <a:extLst>
            <a:ext uri="{FF2B5EF4-FFF2-40B4-BE49-F238E27FC236}">
              <a16:creationId xmlns:a16="http://schemas.microsoft.com/office/drawing/2014/main" id="{705F654D-1939-4392-9B80-B0F59C302C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3" name="Text Box 69">
          <a:extLst>
            <a:ext uri="{FF2B5EF4-FFF2-40B4-BE49-F238E27FC236}">
              <a16:creationId xmlns:a16="http://schemas.microsoft.com/office/drawing/2014/main" id="{9EA664F1-6F20-4B05-9965-CAF25EC7C7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4" name="Text Box 70">
          <a:extLst>
            <a:ext uri="{FF2B5EF4-FFF2-40B4-BE49-F238E27FC236}">
              <a16:creationId xmlns:a16="http://schemas.microsoft.com/office/drawing/2014/main" id="{3EE23759-DAFD-4205-9458-00CD88053E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5" name="Text Box 71">
          <a:extLst>
            <a:ext uri="{FF2B5EF4-FFF2-40B4-BE49-F238E27FC236}">
              <a16:creationId xmlns:a16="http://schemas.microsoft.com/office/drawing/2014/main" id="{AC8EB697-65D3-419E-BAF3-EFC254BD66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6" name="Text Box 72">
          <a:extLst>
            <a:ext uri="{FF2B5EF4-FFF2-40B4-BE49-F238E27FC236}">
              <a16:creationId xmlns:a16="http://schemas.microsoft.com/office/drawing/2014/main" id="{515FE311-C560-45B7-B4F8-34BAE69A98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7" name="Text Box 73">
          <a:extLst>
            <a:ext uri="{FF2B5EF4-FFF2-40B4-BE49-F238E27FC236}">
              <a16:creationId xmlns:a16="http://schemas.microsoft.com/office/drawing/2014/main" id="{FE549E55-FBF6-44E3-BDAF-453492254F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8" name="Text Box 74">
          <a:extLst>
            <a:ext uri="{FF2B5EF4-FFF2-40B4-BE49-F238E27FC236}">
              <a16:creationId xmlns:a16="http://schemas.microsoft.com/office/drawing/2014/main" id="{7486B58B-684E-4ADC-B57C-D421406B0B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09" name="Text Box 75">
          <a:extLst>
            <a:ext uri="{FF2B5EF4-FFF2-40B4-BE49-F238E27FC236}">
              <a16:creationId xmlns:a16="http://schemas.microsoft.com/office/drawing/2014/main" id="{BB171915-B5E3-43F3-999D-03F786CF7E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0" name="Text Box 76">
          <a:extLst>
            <a:ext uri="{FF2B5EF4-FFF2-40B4-BE49-F238E27FC236}">
              <a16:creationId xmlns:a16="http://schemas.microsoft.com/office/drawing/2014/main" id="{4D1BBED1-1661-465D-AD94-C7901F31B1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1" name="Text Box 77">
          <a:extLst>
            <a:ext uri="{FF2B5EF4-FFF2-40B4-BE49-F238E27FC236}">
              <a16:creationId xmlns:a16="http://schemas.microsoft.com/office/drawing/2014/main" id="{79E9FC90-F56F-4394-99BB-E831F9ECE8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2" name="Text Box 78">
          <a:extLst>
            <a:ext uri="{FF2B5EF4-FFF2-40B4-BE49-F238E27FC236}">
              <a16:creationId xmlns:a16="http://schemas.microsoft.com/office/drawing/2014/main" id="{7C6B31B4-9836-41C9-9879-A9144A3BBB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3" name="Text Box 79">
          <a:extLst>
            <a:ext uri="{FF2B5EF4-FFF2-40B4-BE49-F238E27FC236}">
              <a16:creationId xmlns:a16="http://schemas.microsoft.com/office/drawing/2014/main" id="{0BB2E5A6-9675-4D67-B1D7-B4EB71161E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4" name="Text Box 80">
          <a:extLst>
            <a:ext uri="{FF2B5EF4-FFF2-40B4-BE49-F238E27FC236}">
              <a16:creationId xmlns:a16="http://schemas.microsoft.com/office/drawing/2014/main" id="{CBF354CC-C7B9-4D43-A044-6BDDA9708A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5" name="Text Box 81">
          <a:extLst>
            <a:ext uri="{FF2B5EF4-FFF2-40B4-BE49-F238E27FC236}">
              <a16:creationId xmlns:a16="http://schemas.microsoft.com/office/drawing/2014/main" id="{0BB4C3CC-6E61-40AC-BFB7-E3A716F802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6" name="Text Box 82">
          <a:extLst>
            <a:ext uri="{FF2B5EF4-FFF2-40B4-BE49-F238E27FC236}">
              <a16:creationId xmlns:a16="http://schemas.microsoft.com/office/drawing/2014/main" id="{7F51BCF7-A041-4070-9B3C-62251CAEE6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7" name="Text Box 83">
          <a:extLst>
            <a:ext uri="{FF2B5EF4-FFF2-40B4-BE49-F238E27FC236}">
              <a16:creationId xmlns:a16="http://schemas.microsoft.com/office/drawing/2014/main" id="{431C68F1-5BA1-46AD-8F60-DD56C7B7E1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8" name="Text Box 84">
          <a:extLst>
            <a:ext uri="{FF2B5EF4-FFF2-40B4-BE49-F238E27FC236}">
              <a16:creationId xmlns:a16="http://schemas.microsoft.com/office/drawing/2014/main" id="{5D9522B9-DF5A-424B-AE44-51B279B626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19" name="Text Box 85">
          <a:extLst>
            <a:ext uri="{FF2B5EF4-FFF2-40B4-BE49-F238E27FC236}">
              <a16:creationId xmlns:a16="http://schemas.microsoft.com/office/drawing/2014/main" id="{02721288-81E0-4900-ADF4-E3BDDB915A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0" name="Text Box 86">
          <a:extLst>
            <a:ext uri="{FF2B5EF4-FFF2-40B4-BE49-F238E27FC236}">
              <a16:creationId xmlns:a16="http://schemas.microsoft.com/office/drawing/2014/main" id="{2D4596F1-2D0A-4EAC-9E2A-46282EDC6F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1" name="Text Box 87">
          <a:extLst>
            <a:ext uri="{FF2B5EF4-FFF2-40B4-BE49-F238E27FC236}">
              <a16:creationId xmlns:a16="http://schemas.microsoft.com/office/drawing/2014/main" id="{FDE403B6-C671-4C9B-81AA-4BCEA2C3A5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2" name="Text Box 88">
          <a:extLst>
            <a:ext uri="{FF2B5EF4-FFF2-40B4-BE49-F238E27FC236}">
              <a16:creationId xmlns:a16="http://schemas.microsoft.com/office/drawing/2014/main" id="{8C8F9DA0-B653-40FA-95B7-3CBDB40810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3" name="Text Box 89">
          <a:extLst>
            <a:ext uri="{FF2B5EF4-FFF2-40B4-BE49-F238E27FC236}">
              <a16:creationId xmlns:a16="http://schemas.microsoft.com/office/drawing/2014/main" id="{80D45642-8752-4F74-992C-A692E3BCF3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4" name="Text Box 90">
          <a:extLst>
            <a:ext uri="{FF2B5EF4-FFF2-40B4-BE49-F238E27FC236}">
              <a16:creationId xmlns:a16="http://schemas.microsoft.com/office/drawing/2014/main" id="{2908FDAA-2C23-4A8D-BBE8-0C14D28EF3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5" name="Text Box 91">
          <a:extLst>
            <a:ext uri="{FF2B5EF4-FFF2-40B4-BE49-F238E27FC236}">
              <a16:creationId xmlns:a16="http://schemas.microsoft.com/office/drawing/2014/main" id="{4AD69AFB-3513-458C-A849-814A6AB3E2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6" name="Text Box 92">
          <a:extLst>
            <a:ext uri="{FF2B5EF4-FFF2-40B4-BE49-F238E27FC236}">
              <a16:creationId xmlns:a16="http://schemas.microsoft.com/office/drawing/2014/main" id="{9B02D7BD-81BB-42E8-8FBB-81DD76108A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7" name="Text Box 58">
          <a:extLst>
            <a:ext uri="{FF2B5EF4-FFF2-40B4-BE49-F238E27FC236}">
              <a16:creationId xmlns:a16="http://schemas.microsoft.com/office/drawing/2014/main" id="{85BEF43C-A57A-4206-85AF-046DF6F581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8" name="Text Box 59">
          <a:extLst>
            <a:ext uri="{FF2B5EF4-FFF2-40B4-BE49-F238E27FC236}">
              <a16:creationId xmlns:a16="http://schemas.microsoft.com/office/drawing/2014/main" id="{446F92E0-D218-44CE-A8DC-2FD2E38041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29" name="Text Box 26">
          <a:extLst>
            <a:ext uri="{FF2B5EF4-FFF2-40B4-BE49-F238E27FC236}">
              <a16:creationId xmlns:a16="http://schemas.microsoft.com/office/drawing/2014/main" id="{FDA37C68-A571-4D31-A2E3-A813143059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0" name="Text Box 27">
          <a:extLst>
            <a:ext uri="{FF2B5EF4-FFF2-40B4-BE49-F238E27FC236}">
              <a16:creationId xmlns:a16="http://schemas.microsoft.com/office/drawing/2014/main" id="{B738BF76-2596-4C80-B703-B106D04AE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1" name="Text Box 28">
          <a:extLst>
            <a:ext uri="{FF2B5EF4-FFF2-40B4-BE49-F238E27FC236}">
              <a16:creationId xmlns:a16="http://schemas.microsoft.com/office/drawing/2014/main" id="{69B7194D-A772-4933-BDC6-F403EB91B0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2" name="Text Box 29">
          <a:extLst>
            <a:ext uri="{FF2B5EF4-FFF2-40B4-BE49-F238E27FC236}">
              <a16:creationId xmlns:a16="http://schemas.microsoft.com/office/drawing/2014/main" id="{31A9F622-10F8-4092-888D-31BFBB1889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3" name="Text Box 30">
          <a:extLst>
            <a:ext uri="{FF2B5EF4-FFF2-40B4-BE49-F238E27FC236}">
              <a16:creationId xmlns:a16="http://schemas.microsoft.com/office/drawing/2014/main" id="{FD0189D3-FD1E-4DD3-A11F-3E99791F3F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4" name="Text Box 31">
          <a:extLst>
            <a:ext uri="{FF2B5EF4-FFF2-40B4-BE49-F238E27FC236}">
              <a16:creationId xmlns:a16="http://schemas.microsoft.com/office/drawing/2014/main" id="{F6B500AE-A0B9-4632-AFBE-1795C66AF3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5" name="Text Box 32">
          <a:extLst>
            <a:ext uri="{FF2B5EF4-FFF2-40B4-BE49-F238E27FC236}">
              <a16:creationId xmlns:a16="http://schemas.microsoft.com/office/drawing/2014/main" id="{83DA31EC-742D-4E9A-A2F9-C1412CC020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6" name="Text Box 33">
          <a:extLst>
            <a:ext uri="{FF2B5EF4-FFF2-40B4-BE49-F238E27FC236}">
              <a16:creationId xmlns:a16="http://schemas.microsoft.com/office/drawing/2014/main" id="{ACFA0679-B772-40BF-8DB8-8018746439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7" name="Text Box 34">
          <a:extLst>
            <a:ext uri="{FF2B5EF4-FFF2-40B4-BE49-F238E27FC236}">
              <a16:creationId xmlns:a16="http://schemas.microsoft.com/office/drawing/2014/main" id="{FEA38FFA-35C9-4670-9140-47429B26C6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8" name="Text Box 35">
          <a:extLst>
            <a:ext uri="{FF2B5EF4-FFF2-40B4-BE49-F238E27FC236}">
              <a16:creationId xmlns:a16="http://schemas.microsoft.com/office/drawing/2014/main" id="{D9ECF2DB-B3C8-4140-9449-579333C1E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39" name="Text Box 36">
          <a:extLst>
            <a:ext uri="{FF2B5EF4-FFF2-40B4-BE49-F238E27FC236}">
              <a16:creationId xmlns:a16="http://schemas.microsoft.com/office/drawing/2014/main" id="{5CAD81B2-1BE4-43BA-BC6A-27F3994F09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0" name="Text Box 37">
          <a:extLst>
            <a:ext uri="{FF2B5EF4-FFF2-40B4-BE49-F238E27FC236}">
              <a16:creationId xmlns:a16="http://schemas.microsoft.com/office/drawing/2014/main" id="{1353331C-1FE8-4295-9501-71A1329313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1" name="Text Box 38">
          <a:extLst>
            <a:ext uri="{FF2B5EF4-FFF2-40B4-BE49-F238E27FC236}">
              <a16:creationId xmlns:a16="http://schemas.microsoft.com/office/drawing/2014/main" id="{B0624BE3-699B-4913-A16C-26754EAE25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2" name="Text Box 39">
          <a:extLst>
            <a:ext uri="{FF2B5EF4-FFF2-40B4-BE49-F238E27FC236}">
              <a16:creationId xmlns:a16="http://schemas.microsoft.com/office/drawing/2014/main" id="{450AFC4E-048F-4A50-91D7-E7DB63F7C3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3" name="Text Box 40">
          <a:extLst>
            <a:ext uri="{FF2B5EF4-FFF2-40B4-BE49-F238E27FC236}">
              <a16:creationId xmlns:a16="http://schemas.microsoft.com/office/drawing/2014/main" id="{F4450DF3-5C17-4EA3-95F5-1B3749B815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4" name="Text Box 41">
          <a:extLst>
            <a:ext uri="{FF2B5EF4-FFF2-40B4-BE49-F238E27FC236}">
              <a16:creationId xmlns:a16="http://schemas.microsoft.com/office/drawing/2014/main" id="{72FF25D9-F1FD-4AED-8C0D-3EB3410A98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5" name="Text Box 42">
          <a:extLst>
            <a:ext uri="{FF2B5EF4-FFF2-40B4-BE49-F238E27FC236}">
              <a16:creationId xmlns:a16="http://schemas.microsoft.com/office/drawing/2014/main" id="{C1725F4A-4E0B-4885-BC89-5B53E028A2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6" name="Text Box 43">
          <a:extLst>
            <a:ext uri="{FF2B5EF4-FFF2-40B4-BE49-F238E27FC236}">
              <a16:creationId xmlns:a16="http://schemas.microsoft.com/office/drawing/2014/main" id="{4BABF249-0051-4E47-BE63-61A827C71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7" name="Text Box 44">
          <a:extLst>
            <a:ext uri="{FF2B5EF4-FFF2-40B4-BE49-F238E27FC236}">
              <a16:creationId xmlns:a16="http://schemas.microsoft.com/office/drawing/2014/main" id="{437EEC6A-E617-4068-AE03-32B9DE428D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8" name="Text Box 45">
          <a:extLst>
            <a:ext uri="{FF2B5EF4-FFF2-40B4-BE49-F238E27FC236}">
              <a16:creationId xmlns:a16="http://schemas.microsoft.com/office/drawing/2014/main" id="{B13B3314-9E88-4C5C-98E8-FE02505783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49" name="Text Box 46">
          <a:extLst>
            <a:ext uri="{FF2B5EF4-FFF2-40B4-BE49-F238E27FC236}">
              <a16:creationId xmlns:a16="http://schemas.microsoft.com/office/drawing/2014/main" id="{8BE1E6B6-7AF2-4017-895B-A39B4D3C81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0" name="Text Box 47">
          <a:extLst>
            <a:ext uri="{FF2B5EF4-FFF2-40B4-BE49-F238E27FC236}">
              <a16:creationId xmlns:a16="http://schemas.microsoft.com/office/drawing/2014/main" id="{F62B0510-DA37-4D54-AB0C-4E7BB2F3C8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1" name="Text Box 49">
          <a:extLst>
            <a:ext uri="{FF2B5EF4-FFF2-40B4-BE49-F238E27FC236}">
              <a16:creationId xmlns:a16="http://schemas.microsoft.com/office/drawing/2014/main" id="{A73079D0-7A07-4EB3-AC51-1026E87CE0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2" name="Text Box 50">
          <a:extLst>
            <a:ext uri="{FF2B5EF4-FFF2-40B4-BE49-F238E27FC236}">
              <a16:creationId xmlns:a16="http://schemas.microsoft.com/office/drawing/2014/main" id="{86DDE71B-7DFA-4CE8-8E2E-1283D6E956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3" name="Text Box 51">
          <a:extLst>
            <a:ext uri="{FF2B5EF4-FFF2-40B4-BE49-F238E27FC236}">
              <a16:creationId xmlns:a16="http://schemas.microsoft.com/office/drawing/2014/main" id="{7B5C0606-916D-49D2-B535-D9B5115755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4" name="Text Box 52">
          <a:extLst>
            <a:ext uri="{FF2B5EF4-FFF2-40B4-BE49-F238E27FC236}">
              <a16:creationId xmlns:a16="http://schemas.microsoft.com/office/drawing/2014/main" id="{C16001D2-79ED-4D7E-8BB3-25E3F1573A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5" name="Text Box 53">
          <a:extLst>
            <a:ext uri="{FF2B5EF4-FFF2-40B4-BE49-F238E27FC236}">
              <a16:creationId xmlns:a16="http://schemas.microsoft.com/office/drawing/2014/main" id="{81E42B80-C50A-4CA5-BD91-97AE28D6F7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6" name="Text Box 54">
          <a:extLst>
            <a:ext uri="{FF2B5EF4-FFF2-40B4-BE49-F238E27FC236}">
              <a16:creationId xmlns:a16="http://schemas.microsoft.com/office/drawing/2014/main" id="{9552E3A8-5E8D-47F4-B28E-459AD6F138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7" name="Text Box 55">
          <a:extLst>
            <a:ext uri="{FF2B5EF4-FFF2-40B4-BE49-F238E27FC236}">
              <a16:creationId xmlns:a16="http://schemas.microsoft.com/office/drawing/2014/main" id="{A25D068C-492C-46D8-9AC6-2548771134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8" name="Text Box 56">
          <a:extLst>
            <a:ext uri="{FF2B5EF4-FFF2-40B4-BE49-F238E27FC236}">
              <a16:creationId xmlns:a16="http://schemas.microsoft.com/office/drawing/2014/main" id="{85F1AEC4-0D1B-419B-8C8D-CF9ACC3671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59" name="Text Box 57">
          <a:extLst>
            <a:ext uri="{FF2B5EF4-FFF2-40B4-BE49-F238E27FC236}">
              <a16:creationId xmlns:a16="http://schemas.microsoft.com/office/drawing/2014/main" id="{519BC2E2-5737-4FFF-BD8F-9C3C8E17A3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0" name="Text Box 58">
          <a:extLst>
            <a:ext uri="{FF2B5EF4-FFF2-40B4-BE49-F238E27FC236}">
              <a16:creationId xmlns:a16="http://schemas.microsoft.com/office/drawing/2014/main" id="{E8A22870-F730-42BD-9AB1-045801951A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1" name="Text Box 59">
          <a:extLst>
            <a:ext uri="{FF2B5EF4-FFF2-40B4-BE49-F238E27FC236}">
              <a16:creationId xmlns:a16="http://schemas.microsoft.com/office/drawing/2014/main" id="{C0A3BFFC-237D-4828-B382-EAD77B8CEB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2" name="Text Box 60">
          <a:extLst>
            <a:ext uri="{FF2B5EF4-FFF2-40B4-BE49-F238E27FC236}">
              <a16:creationId xmlns:a16="http://schemas.microsoft.com/office/drawing/2014/main" id="{E5D0B2E3-5C9B-433A-B401-545F90FF3F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3" name="Text Box 61">
          <a:extLst>
            <a:ext uri="{FF2B5EF4-FFF2-40B4-BE49-F238E27FC236}">
              <a16:creationId xmlns:a16="http://schemas.microsoft.com/office/drawing/2014/main" id="{6F616488-52F9-48ED-B68C-EF4EB543A8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4" name="Text Box 62">
          <a:extLst>
            <a:ext uri="{FF2B5EF4-FFF2-40B4-BE49-F238E27FC236}">
              <a16:creationId xmlns:a16="http://schemas.microsoft.com/office/drawing/2014/main" id="{82784422-3832-4DA8-8DF8-8C1601EBD7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5" name="Text Box 63">
          <a:extLst>
            <a:ext uri="{FF2B5EF4-FFF2-40B4-BE49-F238E27FC236}">
              <a16:creationId xmlns:a16="http://schemas.microsoft.com/office/drawing/2014/main" id="{C3FD19C6-32D0-4FBF-B148-C2AEC33390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6" name="Text Box 64">
          <a:extLst>
            <a:ext uri="{FF2B5EF4-FFF2-40B4-BE49-F238E27FC236}">
              <a16:creationId xmlns:a16="http://schemas.microsoft.com/office/drawing/2014/main" id="{5CC57E64-830D-4860-A579-3EB7B2E9EE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7" name="Text Box 65">
          <a:extLst>
            <a:ext uri="{FF2B5EF4-FFF2-40B4-BE49-F238E27FC236}">
              <a16:creationId xmlns:a16="http://schemas.microsoft.com/office/drawing/2014/main" id="{401048A3-6A89-4D34-A19D-A28934985D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8" name="Text Box 66">
          <a:extLst>
            <a:ext uri="{FF2B5EF4-FFF2-40B4-BE49-F238E27FC236}">
              <a16:creationId xmlns:a16="http://schemas.microsoft.com/office/drawing/2014/main" id="{E169CBEF-F210-41C8-AE3E-30AE329FB9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69" name="Text Box 67">
          <a:extLst>
            <a:ext uri="{FF2B5EF4-FFF2-40B4-BE49-F238E27FC236}">
              <a16:creationId xmlns:a16="http://schemas.microsoft.com/office/drawing/2014/main" id="{3FBC51C6-66B6-43E4-9DD9-ECDFAF5A7E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0" name="Text Box 68">
          <a:extLst>
            <a:ext uri="{FF2B5EF4-FFF2-40B4-BE49-F238E27FC236}">
              <a16:creationId xmlns:a16="http://schemas.microsoft.com/office/drawing/2014/main" id="{E8ADCE20-01C9-4725-9989-7578AA4FCA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1" name="Text Box 69">
          <a:extLst>
            <a:ext uri="{FF2B5EF4-FFF2-40B4-BE49-F238E27FC236}">
              <a16:creationId xmlns:a16="http://schemas.microsoft.com/office/drawing/2014/main" id="{449AAEEC-548F-416E-9D70-CC6E031940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2" name="Text Box 70">
          <a:extLst>
            <a:ext uri="{FF2B5EF4-FFF2-40B4-BE49-F238E27FC236}">
              <a16:creationId xmlns:a16="http://schemas.microsoft.com/office/drawing/2014/main" id="{9B69A027-2D43-4227-951E-81D37F7426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3" name="Text Box 71">
          <a:extLst>
            <a:ext uri="{FF2B5EF4-FFF2-40B4-BE49-F238E27FC236}">
              <a16:creationId xmlns:a16="http://schemas.microsoft.com/office/drawing/2014/main" id="{02F3E492-1013-45E8-B619-59B9F4EE4E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4" name="Text Box 72">
          <a:extLst>
            <a:ext uri="{FF2B5EF4-FFF2-40B4-BE49-F238E27FC236}">
              <a16:creationId xmlns:a16="http://schemas.microsoft.com/office/drawing/2014/main" id="{B5E76848-9214-436F-99CD-7C4CCC4288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5" name="Text Box 73">
          <a:extLst>
            <a:ext uri="{FF2B5EF4-FFF2-40B4-BE49-F238E27FC236}">
              <a16:creationId xmlns:a16="http://schemas.microsoft.com/office/drawing/2014/main" id="{0718F307-7839-456F-99A0-585CFF3109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6" name="Text Box 74">
          <a:extLst>
            <a:ext uri="{FF2B5EF4-FFF2-40B4-BE49-F238E27FC236}">
              <a16:creationId xmlns:a16="http://schemas.microsoft.com/office/drawing/2014/main" id="{1C81386B-39DE-47CE-A024-ADC4080A83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7" name="Text Box 75">
          <a:extLst>
            <a:ext uri="{FF2B5EF4-FFF2-40B4-BE49-F238E27FC236}">
              <a16:creationId xmlns:a16="http://schemas.microsoft.com/office/drawing/2014/main" id="{C29B3C17-6D53-4B3A-BB93-9C0C909EDF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8" name="Text Box 76">
          <a:extLst>
            <a:ext uri="{FF2B5EF4-FFF2-40B4-BE49-F238E27FC236}">
              <a16:creationId xmlns:a16="http://schemas.microsoft.com/office/drawing/2014/main" id="{3E345982-9ECF-4028-8EF5-A039DA2623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79" name="Text Box 77">
          <a:extLst>
            <a:ext uri="{FF2B5EF4-FFF2-40B4-BE49-F238E27FC236}">
              <a16:creationId xmlns:a16="http://schemas.microsoft.com/office/drawing/2014/main" id="{45EF120B-E7D9-4209-85FD-1CA9C05AA4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0" name="Text Box 78">
          <a:extLst>
            <a:ext uri="{FF2B5EF4-FFF2-40B4-BE49-F238E27FC236}">
              <a16:creationId xmlns:a16="http://schemas.microsoft.com/office/drawing/2014/main" id="{2AB000C0-F964-40C1-A7CB-AC28FB6DC3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1" name="Text Box 79">
          <a:extLst>
            <a:ext uri="{FF2B5EF4-FFF2-40B4-BE49-F238E27FC236}">
              <a16:creationId xmlns:a16="http://schemas.microsoft.com/office/drawing/2014/main" id="{82A0B3F5-54BC-44D5-ABA6-88AFF1D2DD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2" name="Text Box 80">
          <a:extLst>
            <a:ext uri="{FF2B5EF4-FFF2-40B4-BE49-F238E27FC236}">
              <a16:creationId xmlns:a16="http://schemas.microsoft.com/office/drawing/2014/main" id="{A345B18F-02FB-458C-8815-28FFD80E5D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3" name="Text Box 81">
          <a:extLst>
            <a:ext uri="{FF2B5EF4-FFF2-40B4-BE49-F238E27FC236}">
              <a16:creationId xmlns:a16="http://schemas.microsoft.com/office/drawing/2014/main" id="{9F26E28F-2FAA-4F26-98C2-3BD2A98D9D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4" name="Text Box 82">
          <a:extLst>
            <a:ext uri="{FF2B5EF4-FFF2-40B4-BE49-F238E27FC236}">
              <a16:creationId xmlns:a16="http://schemas.microsoft.com/office/drawing/2014/main" id="{AB03D653-FC57-43C2-9722-ED166C43DD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5" name="Text Box 83">
          <a:extLst>
            <a:ext uri="{FF2B5EF4-FFF2-40B4-BE49-F238E27FC236}">
              <a16:creationId xmlns:a16="http://schemas.microsoft.com/office/drawing/2014/main" id="{19B5E47A-BCC8-46B7-968B-CBFB0E22F2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6" name="Text Box 84">
          <a:extLst>
            <a:ext uri="{FF2B5EF4-FFF2-40B4-BE49-F238E27FC236}">
              <a16:creationId xmlns:a16="http://schemas.microsoft.com/office/drawing/2014/main" id="{EE63E854-5DC8-4B29-A2DC-B63DB6CAEC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7" name="Text Box 85">
          <a:extLst>
            <a:ext uri="{FF2B5EF4-FFF2-40B4-BE49-F238E27FC236}">
              <a16:creationId xmlns:a16="http://schemas.microsoft.com/office/drawing/2014/main" id="{135A4BE8-BFA0-46A2-9136-A09D187C15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8" name="Text Box 86">
          <a:extLst>
            <a:ext uri="{FF2B5EF4-FFF2-40B4-BE49-F238E27FC236}">
              <a16:creationId xmlns:a16="http://schemas.microsoft.com/office/drawing/2014/main" id="{16D9E2DA-6E06-4AD7-99B0-DB5FD102B5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89" name="Text Box 87">
          <a:extLst>
            <a:ext uri="{FF2B5EF4-FFF2-40B4-BE49-F238E27FC236}">
              <a16:creationId xmlns:a16="http://schemas.microsoft.com/office/drawing/2014/main" id="{BA19EB85-426B-4BCE-9B6F-F9C846D296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0" name="Text Box 88">
          <a:extLst>
            <a:ext uri="{FF2B5EF4-FFF2-40B4-BE49-F238E27FC236}">
              <a16:creationId xmlns:a16="http://schemas.microsoft.com/office/drawing/2014/main" id="{5C3E2FD3-4373-4E58-A00D-415CEAB4AF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1" name="Text Box 89">
          <a:extLst>
            <a:ext uri="{FF2B5EF4-FFF2-40B4-BE49-F238E27FC236}">
              <a16:creationId xmlns:a16="http://schemas.microsoft.com/office/drawing/2014/main" id="{68E45A7B-26A7-43FE-A6B8-8AB949E7C0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2" name="Text Box 90">
          <a:extLst>
            <a:ext uri="{FF2B5EF4-FFF2-40B4-BE49-F238E27FC236}">
              <a16:creationId xmlns:a16="http://schemas.microsoft.com/office/drawing/2014/main" id="{7C9AF8F8-E3BC-41D9-B860-BC510ADEAA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3" name="Text Box 91">
          <a:extLst>
            <a:ext uri="{FF2B5EF4-FFF2-40B4-BE49-F238E27FC236}">
              <a16:creationId xmlns:a16="http://schemas.microsoft.com/office/drawing/2014/main" id="{1D6C83C3-9B9B-41ED-9363-63C450C326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4" name="Text Box 92">
          <a:extLst>
            <a:ext uri="{FF2B5EF4-FFF2-40B4-BE49-F238E27FC236}">
              <a16:creationId xmlns:a16="http://schemas.microsoft.com/office/drawing/2014/main" id="{740A8864-6B6D-4659-86F0-DE05BD193F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5" name="Text Box 26">
          <a:extLst>
            <a:ext uri="{FF2B5EF4-FFF2-40B4-BE49-F238E27FC236}">
              <a16:creationId xmlns:a16="http://schemas.microsoft.com/office/drawing/2014/main" id="{D5BE88A5-44D7-4739-AA9E-F197D61BBE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6" name="Text Box 27">
          <a:extLst>
            <a:ext uri="{FF2B5EF4-FFF2-40B4-BE49-F238E27FC236}">
              <a16:creationId xmlns:a16="http://schemas.microsoft.com/office/drawing/2014/main" id="{B44C58E9-2A62-465D-918D-E79FFF1E44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7" name="Text Box 28">
          <a:extLst>
            <a:ext uri="{FF2B5EF4-FFF2-40B4-BE49-F238E27FC236}">
              <a16:creationId xmlns:a16="http://schemas.microsoft.com/office/drawing/2014/main" id="{0DB44B82-A939-4FDF-BD2F-A044DCE474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8" name="Text Box 29">
          <a:extLst>
            <a:ext uri="{FF2B5EF4-FFF2-40B4-BE49-F238E27FC236}">
              <a16:creationId xmlns:a16="http://schemas.microsoft.com/office/drawing/2014/main" id="{7AD97AEA-1DAF-4A72-A95A-39A42E43A8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199" name="Text Box 30">
          <a:extLst>
            <a:ext uri="{FF2B5EF4-FFF2-40B4-BE49-F238E27FC236}">
              <a16:creationId xmlns:a16="http://schemas.microsoft.com/office/drawing/2014/main" id="{FC7E8F10-3AF0-45E9-B079-16C643C19D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0" name="Text Box 31">
          <a:extLst>
            <a:ext uri="{FF2B5EF4-FFF2-40B4-BE49-F238E27FC236}">
              <a16:creationId xmlns:a16="http://schemas.microsoft.com/office/drawing/2014/main" id="{DF789869-4E64-4F73-83E4-124D7086E9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1" name="Text Box 32">
          <a:extLst>
            <a:ext uri="{FF2B5EF4-FFF2-40B4-BE49-F238E27FC236}">
              <a16:creationId xmlns:a16="http://schemas.microsoft.com/office/drawing/2014/main" id="{1D683D66-C01B-417D-9515-7811056C99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2" name="Text Box 33">
          <a:extLst>
            <a:ext uri="{FF2B5EF4-FFF2-40B4-BE49-F238E27FC236}">
              <a16:creationId xmlns:a16="http://schemas.microsoft.com/office/drawing/2014/main" id="{78375E9F-87E7-4AE8-BF3E-1631A22D71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3" name="Text Box 34">
          <a:extLst>
            <a:ext uri="{FF2B5EF4-FFF2-40B4-BE49-F238E27FC236}">
              <a16:creationId xmlns:a16="http://schemas.microsoft.com/office/drawing/2014/main" id="{FC3AF6CF-E358-4CC7-A302-F3B20E6872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4" name="Text Box 35">
          <a:extLst>
            <a:ext uri="{FF2B5EF4-FFF2-40B4-BE49-F238E27FC236}">
              <a16:creationId xmlns:a16="http://schemas.microsoft.com/office/drawing/2014/main" id="{9F2D5841-8824-4F8D-9EF1-C463E90481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5" name="Text Box 36">
          <a:extLst>
            <a:ext uri="{FF2B5EF4-FFF2-40B4-BE49-F238E27FC236}">
              <a16:creationId xmlns:a16="http://schemas.microsoft.com/office/drawing/2014/main" id="{1EC330D1-971B-4688-8365-7B2F17BFA7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6" name="Text Box 37">
          <a:extLst>
            <a:ext uri="{FF2B5EF4-FFF2-40B4-BE49-F238E27FC236}">
              <a16:creationId xmlns:a16="http://schemas.microsoft.com/office/drawing/2014/main" id="{89C0A3A5-FF98-4779-83A8-2BC1A6D3F6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7" name="Text Box 38">
          <a:extLst>
            <a:ext uri="{FF2B5EF4-FFF2-40B4-BE49-F238E27FC236}">
              <a16:creationId xmlns:a16="http://schemas.microsoft.com/office/drawing/2014/main" id="{4D921511-58FD-4DC2-8B8C-AC9A8C8ACC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8" name="Text Box 39">
          <a:extLst>
            <a:ext uri="{FF2B5EF4-FFF2-40B4-BE49-F238E27FC236}">
              <a16:creationId xmlns:a16="http://schemas.microsoft.com/office/drawing/2014/main" id="{95352C7A-8380-4A9A-A6AB-A563106CDD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09" name="Text Box 40">
          <a:extLst>
            <a:ext uri="{FF2B5EF4-FFF2-40B4-BE49-F238E27FC236}">
              <a16:creationId xmlns:a16="http://schemas.microsoft.com/office/drawing/2014/main" id="{6DC9EBB8-C104-4C7B-B001-A27428510E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0" name="Text Box 41">
          <a:extLst>
            <a:ext uri="{FF2B5EF4-FFF2-40B4-BE49-F238E27FC236}">
              <a16:creationId xmlns:a16="http://schemas.microsoft.com/office/drawing/2014/main" id="{7B9B08BA-8D07-4131-B906-A82F07E66F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1" name="Text Box 42">
          <a:extLst>
            <a:ext uri="{FF2B5EF4-FFF2-40B4-BE49-F238E27FC236}">
              <a16:creationId xmlns:a16="http://schemas.microsoft.com/office/drawing/2014/main" id="{A91D6253-88A3-4EC0-8608-964C897514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2" name="Text Box 43">
          <a:extLst>
            <a:ext uri="{FF2B5EF4-FFF2-40B4-BE49-F238E27FC236}">
              <a16:creationId xmlns:a16="http://schemas.microsoft.com/office/drawing/2014/main" id="{586EBC46-B88A-42DB-B09E-415943ABA9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3" name="Text Box 44">
          <a:extLst>
            <a:ext uri="{FF2B5EF4-FFF2-40B4-BE49-F238E27FC236}">
              <a16:creationId xmlns:a16="http://schemas.microsoft.com/office/drawing/2014/main" id="{A736828C-6314-4504-81D8-6E654A1071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4" name="Text Box 45">
          <a:extLst>
            <a:ext uri="{FF2B5EF4-FFF2-40B4-BE49-F238E27FC236}">
              <a16:creationId xmlns:a16="http://schemas.microsoft.com/office/drawing/2014/main" id="{793E0436-D55D-4D91-B65B-23140A5D2F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5" name="Text Box 46">
          <a:extLst>
            <a:ext uri="{FF2B5EF4-FFF2-40B4-BE49-F238E27FC236}">
              <a16:creationId xmlns:a16="http://schemas.microsoft.com/office/drawing/2014/main" id="{6F1DC61D-840A-4B04-B1C6-FA74A0ABB1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6" name="Text Box 47">
          <a:extLst>
            <a:ext uri="{FF2B5EF4-FFF2-40B4-BE49-F238E27FC236}">
              <a16:creationId xmlns:a16="http://schemas.microsoft.com/office/drawing/2014/main" id="{789DADB3-FF69-4085-8300-4E09D59355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7" name="Text Box 49">
          <a:extLst>
            <a:ext uri="{FF2B5EF4-FFF2-40B4-BE49-F238E27FC236}">
              <a16:creationId xmlns:a16="http://schemas.microsoft.com/office/drawing/2014/main" id="{5E7F9FCF-D5A5-4233-89A4-8B0CB88447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8" name="Text Box 50">
          <a:extLst>
            <a:ext uri="{FF2B5EF4-FFF2-40B4-BE49-F238E27FC236}">
              <a16:creationId xmlns:a16="http://schemas.microsoft.com/office/drawing/2014/main" id="{F5964D5E-7C6F-417D-80C1-8F9ED233C6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19" name="Text Box 51">
          <a:extLst>
            <a:ext uri="{FF2B5EF4-FFF2-40B4-BE49-F238E27FC236}">
              <a16:creationId xmlns:a16="http://schemas.microsoft.com/office/drawing/2014/main" id="{97E5212E-8D65-44F1-B56C-E102971241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0" name="Text Box 52">
          <a:extLst>
            <a:ext uri="{FF2B5EF4-FFF2-40B4-BE49-F238E27FC236}">
              <a16:creationId xmlns:a16="http://schemas.microsoft.com/office/drawing/2014/main" id="{A77A13DD-CEFB-4461-BF7E-7290F38701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1" name="Text Box 53">
          <a:extLst>
            <a:ext uri="{FF2B5EF4-FFF2-40B4-BE49-F238E27FC236}">
              <a16:creationId xmlns:a16="http://schemas.microsoft.com/office/drawing/2014/main" id="{7FF0CD59-E030-4C96-A12C-68C95D4BCB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2" name="Text Box 54">
          <a:extLst>
            <a:ext uri="{FF2B5EF4-FFF2-40B4-BE49-F238E27FC236}">
              <a16:creationId xmlns:a16="http://schemas.microsoft.com/office/drawing/2014/main" id="{6D37714E-65DC-45E2-B548-3C88DB3778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3" name="Text Box 55">
          <a:extLst>
            <a:ext uri="{FF2B5EF4-FFF2-40B4-BE49-F238E27FC236}">
              <a16:creationId xmlns:a16="http://schemas.microsoft.com/office/drawing/2014/main" id="{97A0458F-ADA0-46A5-8E0A-513EB6CD2C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4" name="Text Box 56">
          <a:extLst>
            <a:ext uri="{FF2B5EF4-FFF2-40B4-BE49-F238E27FC236}">
              <a16:creationId xmlns:a16="http://schemas.microsoft.com/office/drawing/2014/main" id="{BF976F21-A66A-4ADD-AF74-E2AF34ECEF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5" name="Text Box 57">
          <a:extLst>
            <a:ext uri="{FF2B5EF4-FFF2-40B4-BE49-F238E27FC236}">
              <a16:creationId xmlns:a16="http://schemas.microsoft.com/office/drawing/2014/main" id="{6C130977-92A4-4123-A1B4-3AC4263352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6" name="Text Box 58">
          <a:extLst>
            <a:ext uri="{FF2B5EF4-FFF2-40B4-BE49-F238E27FC236}">
              <a16:creationId xmlns:a16="http://schemas.microsoft.com/office/drawing/2014/main" id="{5E7B1198-3397-47BE-A92A-166B196A80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7" name="Text Box 59">
          <a:extLst>
            <a:ext uri="{FF2B5EF4-FFF2-40B4-BE49-F238E27FC236}">
              <a16:creationId xmlns:a16="http://schemas.microsoft.com/office/drawing/2014/main" id="{7B4C7E10-5865-41BC-8938-51D585227E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8" name="Text Box 60">
          <a:extLst>
            <a:ext uri="{FF2B5EF4-FFF2-40B4-BE49-F238E27FC236}">
              <a16:creationId xmlns:a16="http://schemas.microsoft.com/office/drawing/2014/main" id="{4D99B211-F320-4F5E-9474-E89D133176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29" name="Text Box 61">
          <a:extLst>
            <a:ext uri="{FF2B5EF4-FFF2-40B4-BE49-F238E27FC236}">
              <a16:creationId xmlns:a16="http://schemas.microsoft.com/office/drawing/2014/main" id="{F995969F-36EC-4BB6-8BFF-F796CD7692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0" name="Text Box 62">
          <a:extLst>
            <a:ext uri="{FF2B5EF4-FFF2-40B4-BE49-F238E27FC236}">
              <a16:creationId xmlns:a16="http://schemas.microsoft.com/office/drawing/2014/main" id="{577DB81F-7AF4-4826-A05C-85E0770347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1" name="Text Box 63">
          <a:extLst>
            <a:ext uri="{FF2B5EF4-FFF2-40B4-BE49-F238E27FC236}">
              <a16:creationId xmlns:a16="http://schemas.microsoft.com/office/drawing/2014/main" id="{EF59E5BB-2168-4CB3-B6E1-E2C6EC0B41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2" name="Text Box 64">
          <a:extLst>
            <a:ext uri="{FF2B5EF4-FFF2-40B4-BE49-F238E27FC236}">
              <a16:creationId xmlns:a16="http://schemas.microsoft.com/office/drawing/2014/main" id="{0601323D-F13C-4EE7-8EDA-63BDF0A08C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3" name="Text Box 65">
          <a:extLst>
            <a:ext uri="{FF2B5EF4-FFF2-40B4-BE49-F238E27FC236}">
              <a16:creationId xmlns:a16="http://schemas.microsoft.com/office/drawing/2014/main" id="{B10A1D9D-1653-4708-BC44-DD9262512A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4" name="Text Box 66">
          <a:extLst>
            <a:ext uri="{FF2B5EF4-FFF2-40B4-BE49-F238E27FC236}">
              <a16:creationId xmlns:a16="http://schemas.microsoft.com/office/drawing/2014/main" id="{492C0A04-2B2A-4465-BF4F-8513BEE00F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5" name="Text Box 67">
          <a:extLst>
            <a:ext uri="{FF2B5EF4-FFF2-40B4-BE49-F238E27FC236}">
              <a16:creationId xmlns:a16="http://schemas.microsoft.com/office/drawing/2014/main" id="{CAB91763-1930-4D40-AA09-9FB9AA484A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6" name="Text Box 68">
          <a:extLst>
            <a:ext uri="{FF2B5EF4-FFF2-40B4-BE49-F238E27FC236}">
              <a16:creationId xmlns:a16="http://schemas.microsoft.com/office/drawing/2014/main" id="{33CE5F08-61F6-4AAD-97D4-07787C5C27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7" name="Text Box 69">
          <a:extLst>
            <a:ext uri="{FF2B5EF4-FFF2-40B4-BE49-F238E27FC236}">
              <a16:creationId xmlns:a16="http://schemas.microsoft.com/office/drawing/2014/main" id="{B628D1C4-7182-4FAD-AA70-6A6B73733C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8" name="Text Box 70">
          <a:extLst>
            <a:ext uri="{FF2B5EF4-FFF2-40B4-BE49-F238E27FC236}">
              <a16:creationId xmlns:a16="http://schemas.microsoft.com/office/drawing/2014/main" id="{73BDAB24-780D-47F4-9A7E-E6052E88D5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39" name="Text Box 71">
          <a:extLst>
            <a:ext uri="{FF2B5EF4-FFF2-40B4-BE49-F238E27FC236}">
              <a16:creationId xmlns:a16="http://schemas.microsoft.com/office/drawing/2014/main" id="{063E8BF0-5F7F-4476-944F-8B0DFC65BD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0" name="Text Box 72">
          <a:extLst>
            <a:ext uri="{FF2B5EF4-FFF2-40B4-BE49-F238E27FC236}">
              <a16:creationId xmlns:a16="http://schemas.microsoft.com/office/drawing/2014/main" id="{FE384577-69F7-4B99-BC57-402995E070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1" name="Text Box 73">
          <a:extLst>
            <a:ext uri="{FF2B5EF4-FFF2-40B4-BE49-F238E27FC236}">
              <a16:creationId xmlns:a16="http://schemas.microsoft.com/office/drawing/2014/main" id="{7E37E85C-782B-4D92-961A-A1D794FD6E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2" name="Text Box 74">
          <a:extLst>
            <a:ext uri="{FF2B5EF4-FFF2-40B4-BE49-F238E27FC236}">
              <a16:creationId xmlns:a16="http://schemas.microsoft.com/office/drawing/2014/main" id="{9AC9DC5E-7919-4BEE-92C6-0E5D2084E6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3" name="Text Box 75">
          <a:extLst>
            <a:ext uri="{FF2B5EF4-FFF2-40B4-BE49-F238E27FC236}">
              <a16:creationId xmlns:a16="http://schemas.microsoft.com/office/drawing/2014/main" id="{3CF1D978-9EFF-4BA9-A234-C91CA15015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4" name="Text Box 76">
          <a:extLst>
            <a:ext uri="{FF2B5EF4-FFF2-40B4-BE49-F238E27FC236}">
              <a16:creationId xmlns:a16="http://schemas.microsoft.com/office/drawing/2014/main" id="{BCF8A142-47F2-44AE-BC37-794B570D11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5" name="Text Box 77">
          <a:extLst>
            <a:ext uri="{FF2B5EF4-FFF2-40B4-BE49-F238E27FC236}">
              <a16:creationId xmlns:a16="http://schemas.microsoft.com/office/drawing/2014/main" id="{4777289E-3978-4298-91F7-0C40E16F67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6" name="Text Box 78">
          <a:extLst>
            <a:ext uri="{FF2B5EF4-FFF2-40B4-BE49-F238E27FC236}">
              <a16:creationId xmlns:a16="http://schemas.microsoft.com/office/drawing/2014/main" id="{8EBB679C-FCDE-48B2-ABEB-C1A6932109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7" name="Text Box 79">
          <a:extLst>
            <a:ext uri="{FF2B5EF4-FFF2-40B4-BE49-F238E27FC236}">
              <a16:creationId xmlns:a16="http://schemas.microsoft.com/office/drawing/2014/main" id="{641ADFA0-454C-412E-BF4F-C39AC85AED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8" name="Text Box 80">
          <a:extLst>
            <a:ext uri="{FF2B5EF4-FFF2-40B4-BE49-F238E27FC236}">
              <a16:creationId xmlns:a16="http://schemas.microsoft.com/office/drawing/2014/main" id="{D9B4FA56-B323-4DAB-8473-1EF3C5F331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49" name="Text Box 81">
          <a:extLst>
            <a:ext uri="{FF2B5EF4-FFF2-40B4-BE49-F238E27FC236}">
              <a16:creationId xmlns:a16="http://schemas.microsoft.com/office/drawing/2014/main" id="{5FFC75F3-F6EB-41B4-B584-667E10F2CE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0" name="Text Box 82">
          <a:extLst>
            <a:ext uri="{FF2B5EF4-FFF2-40B4-BE49-F238E27FC236}">
              <a16:creationId xmlns:a16="http://schemas.microsoft.com/office/drawing/2014/main" id="{6A316859-7039-4CE6-B1BF-B63E092B52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1" name="Text Box 83">
          <a:extLst>
            <a:ext uri="{FF2B5EF4-FFF2-40B4-BE49-F238E27FC236}">
              <a16:creationId xmlns:a16="http://schemas.microsoft.com/office/drawing/2014/main" id="{6159B82C-D092-4AB5-B9E7-DE8729F796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2" name="Text Box 84">
          <a:extLst>
            <a:ext uri="{FF2B5EF4-FFF2-40B4-BE49-F238E27FC236}">
              <a16:creationId xmlns:a16="http://schemas.microsoft.com/office/drawing/2014/main" id="{63844401-3F4D-480A-8B7E-8BA3A485C7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3" name="Text Box 85">
          <a:extLst>
            <a:ext uri="{FF2B5EF4-FFF2-40B4-BE49-F238E27FC236}">
              <a16:creationId xmlns:a16="http://schemas.microsoft.com/office/drawing/2014/main" id="{847F4EB2-67D8-457C-977A-EB8A172734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4" name="Text Box 86">
          <a:extLst>
            <a:ext uri="{FF2B5EF4-FFF2-40B4-BE49-F238E27FC236}">
              <a16:creationId xmlns:a16="http://schemas.microsoft.com/office/drawing/2014/main" id="{68F90832-AF87-4912-9D97-7AE5F6614A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5" name="Text Box 87">
          <a:extLst>
            <a:ext uri="{FF2B5EF4-FFF2-40B4-BE49-F238E27FC236}">
              <a16:creationId xmlns:a16="http://schemas.microsoft.com/office/drawing/2014/main" id="{D1C9F257-BE4E-4C73-A33E-C84C8D2490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6" name="Text Box 88">
          <a:extLst>
            <a:ext uri="{FF2B5EF4-FFF2-40B4-BE49-F238E27FC236}">
              <a16:creationId xmlns:a16="http://schemas.microsoft.com/office/drawing/2014/main" id="{E9158FBE-1300-4413-BC06-09F41C34C3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7" name="Text Box 89">
          <a:extLst>
            <a:ext uri="{FF2B5EF4-FFF2-40B4-BE49-F238E27FC236}">
              <a16:creationId xmlns:a16="http://schemas.microsoft.com/office/drawing/2014/main" id="{9DBEF078-8687-45FF-92C1-9CD3F0BE13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8" name="Text Box 90">
          <a:extLst>
            <a:ext uri="{FF2B5EF4-FFF2-40B4-BE49-F238E27FC236}">
              <a16:creationId xmlns:a16="http://schemas.microsoft.com/office/drawing/2014/main" id="{EB5BC271-3AB5-4747-8972-6E9358B40E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59" name="Text Box 91">
          <a:extLst>
            <a:ext uri="{FF2B5EF4-FFF2-40B4-BE49-F238E27FC236}">
              <a16:creationId xmlns:a16="http://schemas.microsoft.com/office/drawing/2014/main" id="{F2269344-53D1-4722-9C6C-B56E94D39A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0" name="Text Box 92">
          <a:extLst>
            <a:ext uri="{FF2B5EF4-FFF2-40B4-BE49-F238E27FC236}">
              <a16:creationId xmlns:a16="http://schemas.microsoft.com/office/drawing/2014/main" id="{A7FD75A7-D2F4-4B97-9F0E-75710EDE9C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1" name="Text Box 26">
          <a:extLst>
            <a:ext uri="{FF2B5EF4-FFF2-40B4-BE49-F238E27FC236}">
              <a16:creationId xmlns:a16="http://schemas.microsoft.com/office/drawing/2014/main" id="{B18BBB8F-6270-44A9-8E89-7CE826909F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2" name="Text Box 27">
          <a:extLst>
            <a:ext uri="{FF2B5EF4-FFF2-40B4-BE49-F238E27FC236}">
              <a16:creationId xmlns:a16="http://schemas.microsoft.com/office/drawing/2014/main" id="{949ABE43-7A0C-4A14-86AF-35FDF2E17A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3" name="Text Box 28">
          <a:extLst>
            <a:ext uri="{FF2B5EF4-FFF2-40B4-BE49-F238E27FC236}">
              <a16:creationId xmlns:a16="http://schemas.microsoft.com/office/drawing/2014/main" id="{7C4704D4-55D1-439A-934D-0698FB3FF8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4" name="Text Box 29">
          <a:extLst>
            <a:ext uri="{FF2B5EF4-FFF2-40B4-BE49-F238E27FC236}">
              <a16:creationId xmlns:a16="http://schemas.microsoft.com/office/drawing/2014/main" id="{99398CEB-4183-4723-9B04-4D1BA474A9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5" name="Text Box 30">
          <a:extLst>
            <a:ext uri="{FF2B5EF4-FFF2-40B4-BE49-F238E27FC236}">
              <a16:creationId xmlns:a16="http://schemas.microsoft.com/office/drawing/2014/main" id="{E4B206BC-8DAA-42AB-AEEF-98808B04B6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6" name="Text Box 31">
          <a:extLst>
            <a:ext uri="{FF2B5EF4-FFF2-40B4-BE49-F238E27FC236}">
              <a16:creationId xmlns:a16="http://schemas.microsoft.com/office/drawing/2014/main" id="{2D1DCDD6-A308-4084-9FA7-AD8EA2BBF1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7" name="Text Box 32">
          <a:extLst>
            <a:ext uri="{FF2B5EF4-FFF2-40B4-BE49-F238E27FC236}">
              <a16:creationId xmlns:a16="http://schemas.microsoft.com/office/drawing/2014/main" id="{0636DCD2-3E91-4F1B-8AF3-F794E0EE12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8" name="Text Box 33">
          <a:extLst>
            <a:ext uri="{FF2B5EF4-FFF2-40B4-BE49-F238E27FC236}">
              <a16:creationId xmlns:a16="http://schemas.microsoft.com/office/drawing/2014/main" id="{EC00E2A4-4618-4924-B829-D167895DC0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69" name="Text Box 34">
          <a:extLst>
            <a:ext uri="{FF2B5EF4-FFF2-40B4-BE49-F238E27FC236}">
              <a16:creationId xmlns:a16="http://schemas.microsoft.com/office/drawing/2014/main" id="{E31FF2D6-B665-446B-9303-800986DDA4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0" name="Text Box 35">
          <a:extLst>
            <a:ext uri="{FF2B5EF4-FFF2-40B4-BE49-F238E27FC236}">
              <a16:creationId xmlns:a16="http://schemas.microsoft.com/office/drawing/2014/main" id="{A1195884-D4FD-4D3A-B592-ADB83926A2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1" name="Text Box 36">
          <a:extLst>
            <a:ext uri="{FF2B5EF4-FFF2-40B4-BE49-F238E27FC236}">
              <a16:creationId xmlns:a16="http://schemas.microsoft.com/office/drawing/2014/main" id="{5E9AD947-B439-4320-91E9-E6E7C6D445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2" name="Text Box 37">
          <a:extLst>
            <a:ext uri="{FF2B5EF4-FFF2-40B4-BE49-F238E27FC236}">
              <a16:creationId xmlns:a16="http://schemas.microsoft.com/office/drawing/2014/main" id="{1EB6F654-6828-4765-9A42-751674A8A6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3" name="Text Box 38">
          <a:extLst>
            <a:ext uri="{FF2B5EF4-FFF2-40B4-BE49-F238E27FC236}">
              <a16:creationId xmlns:a16="http://schemas.microsoft.com/office/drawing/2014/main" id="{58DE0C89-604B-42AD-8EBF-C247B13BF6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4" name="Text Box 39">
          <a:extLst>
            <a:ext uri="{FF2B5EF4-FFF2-40B4-BE49-F238E27FC236}">
              <a16:creationId xmlns:a16="http://schemas.microsoft.com/office/drawing/2014/main" id="{B824FCCA-571A-4FFF-B252-F52B941D6E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5" name="Text Box 40">
          <a:extLst>
            <a:ext uri="{FF2B5EF4-FFF2-40B4-BE49-F238E27FC236}">
              <a16:creationId xmlns:a16="http://schemas.microsoft.com/office/drawing/2014/main" id="{6FE8672F-8122-417D-A526-6F4BDA4981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6" name="Text Box 41">
          <a:extLst>
            <a:ext uri="{FF2B5EF4-FFF2-40B4-BE49-F238E27FC236}">
              <a16:creationId xmlns:a16="http://schemas.microsoft.com/office/drawing/2014/main" id="{70FA7D07-6C61-41DF-A25F-BE0D5E1B17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7" name="Text Box 42">
          <a:extLst>
            <a:ext uri="{FF2B5EF4-FFF2-40B4-BE49-F238E27FC236}">
              <a16:creationId xmlns:a16="http://schemas.microsoft.com/office/drawing/2014/main" id="{55490E8D-E063-417A-BB95-F2BA98F661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8" name="Text Box 43">
          <a:extLst>
            <a:ext uri="{FF2B5EF4-FFF2-40B4-BE49-F238E27FC236}">
              <a16:creationId xmlns:a16="http://schemas.microsoft.com/office/drawing/2014/main" id="{35EE154A-E060-4828-BF76-F4141E1CD9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79" name="Text Box 44">
          <a:extLst>
            <a:ext uri="{FF2B5EF4-FFF2-40B4-BE49-F238E27FC236}">
              <a16:creationId xmlns:a16="http://schemas.microsoft.com/office/drawing/2014/main" id="{5737E5AA-976E-46BF-BEB3-C0CA54CE63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0" name="Text Box 45">
          <a:extLst>
            <a:ext uri="{FF2B5EF4-FFF2-40B4-BE49-F238E27FC236}">
              <a16:creationId xmlns:a16="http://schemas.microsoft.com/office/drawing/2014/main" id="{AF52D496-1BD5-4728-BC98-8488FF7560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1" name="Text Box 46">
          <a:extLst>
            <a:ext uri="{FF2B5EF4-FFF2-40B4-BE49-F238E27FC236}">
              <a16:creationId xmlns:a16="http://schemas.microsoft.com/office/drawing/2014/main" id="{C000B0DB-948D-4FC4-BC3F-4864D6FB84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2" name="Text Box 47">
          <a:extLst>
            <a:ext uri="{FF2B5EF4-FFF2-40B4-BE49-F238E27FC236}">
              <a16:creationId xmlns:a16="http://schemas.microsoft.com/office/drawing/2014/main" id="{41F1AF25-A82B-4F43-9DEF-7C48792D98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3" name="Text Box 49">
          <a:extLst>
            <a:ext uri="{FF2B5EF4-FFF2-40B4-BE49-F238E27FC236}">
              <a16:creationId xmlns:a16="http://schemas.microsoft.com/office/drawing/2014/main" id="{099DBEF2-C678-4D77-96A1-B67F68E63A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4" name="Text Box 50">
          <a:extLst>
            <a:ext uri="{FF2B5EF4-FFF2-40B4-BE49-F238E27FC236}">
              <a16:creationId xmlns:a16="http://schemas.microsoft.com/office/drawing/2014/main" id="{CBEBCEFA-0B6B-4CC8-B8E9-6E7D607EAD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5" name="Text Box 51">
          <a:extLst>
            <a:ext uri="{FF2B5EF4-FFF2-40B4-BE49-F238E27FC236}">
              <a16:creationId xmlns:a16="http://schemas.microsoft.com/office/drawing/2014/main" id="{90971972-3C30-4822-B03C-5E5654C9BF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6" name="Text Box 52">
          <a:extLst>
            <a:ext uri="{FF2B5EF4-FFF2-40B4-BE49-F238E27FC236}">
              <a16:creationId xmlns:a16="http://schemas.microsoft.com/office/drawing/2014/main" id="{D532F2B1-DF89-4FBE-9C32-6098E4EA93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7" name="Text Box 53">
          <a:extLst>
            <a:ext uri="{FF2B5EF4-FFF2-40B4-BE49-F238E27FC236}">
              <a16:creationId xmlns:a16="http://schemas.microsoft.com/office/drawing/2014/main" id="{80650400-2E96-410F-B4B7-4F756956B2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8" name="Text Box 54">
          <a:extLst>
            <a:ext uri="{FF2B5EF4-FFF2-40B4-BE49-F238E27FC236}">
              <a16:creationId xmlns:a16="http://schemas.microsoft.com/office/drawing/2014/main" id="{2333401B-2FB7-4089-AC48-5599FD60EA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89" name="Text Box 55">
          <a:extLst>
            <a:ext uri="{FF2B5EF4-FFF2-40B4-BE49-F238E27FC236}">
              <a16:creationId xmlns:a16="http://schemas.microsoft.com/office/drawing/2014/main" id="{73221B18-8A83-425C-86CB-19C8BF8C34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0" name="Text Box 56">
          <a:extLst>
            <a:ext uri="{FF2B5EF4-FFF2-40B4-BE49-F238E27FC236}">
              <a16:creationId xmlns:a16="http://schemas.microsoft.com/office/drawing/2014/main" id="{0791D75D-0C57-45DA-9A9E-28E1EA12D9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1" name="Text Box 57">
          <a:extLst>
            <a:ext uri="{FF2B5EF4-FFF2-40B4-BE49-F238E27FC236}">
              <a16:creationId xmlns:a16="http://schemas.microsoft.com/office/drawing/2014/main" id="{1A0ACB25-071C-49A2-9335-2D1150556C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2" name="Text Box 58">
          <a:extLst>
            <a:ext uri="{FF2B5EF4-FFF2-40B4-BE49-F238E27FC236}">
              <a16:creationId xmlns:a16="http://schemas.microsoft.com/office/drawing/2014/main" id="{38812FED-6CAD-45D0-9047-B09BC37739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3" name="Text Box 59">
          <a:extLst>
            <a:ext uri="{FF2B5EF4-FFF2-40B4-BE49-F238E27FC236}">
              <a16:creationId xmlns:a16="http://schemas.microsoft.com/office/drawing/2014/main" id="{616D5692-68EE-4A9B-8708-5C77962F4F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4" name="Text Box 60">
          <a:extLst>
            <a:ext uri="{FF2B5EF4-FFF2-40B4-BE49-F238E27FC236}">
              <a16:creationId xmlns:a16="http://schemas.microsoft.com/office/drawing/2014/main" id="{A6F89ED1-08B0-43B2-9A0F-6D73BDF019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5" name="Text Box 61">
          <a:extLst>
            <a:ext uri="{FF2B5EF4-FFF2-40B4-BE49-F238E27FC236}">
              <a16:creationId xmlns:a16="http://schemas.microsoft.com/office/drawing/2014/main" id="{DE20AFAA-83E7-4191-A699-66D094A867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6" name="Text Box 62">
          <a:extLst>
            <a:ext uri="{FF2B5EF4-FFF2-40B4-BE49-F238E27FC236}">
              <a16:creationId xmlns:a16="http://schemas.microsoft.com/office/drawing/2014/main" id="{5CEF8E99-D207-4D0F-B3D4-E710623E5D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7" name="Text Box 63">
          <a:extLst>
            <a:ext uri="{FF2B5EF4-FFF2-40B4-BE49-F238E27FC236}">
              <a16:creationId xmlns:a16="http://schemas.microsoft.com/office/drawing/2014/main" id="{2AA3E6F9-77AA-46BB-9EFE-773DA1587E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8" name="Text Box 64">
          <a:extLst>
            <a:ext uri="{FF2B5EF4-FFF2-40B4-BE49-F238E27FC236}">
              <a16:creationId xmlns:a16="http://schemas.microsoft.com/office/drawing/2014/main" id="{4CCE8E59-96A6-4260-86FC-12D6E49485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299" name="Text Box 65">
          <a:extLst>
            <a:ext uri="{FF2B5EF4-FFF2-40B4-BE49-F238E27FC236}">
              <a16:creationId xmlns:a16="http://schemas.microsoft.com/office/drawing/2014/main" id="{748AEACE-7C4B-4F35-9AAD-9635FD6D58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0" name="Text Box 66">
          <a:extLst>
            <a:ext uri="{FF2B5EF4-FFF2-40B4-BE49-F238E27FC236}">
              <a16:creationId xmlns:a16="http://schemas.microsoft.com/office/drawing/2014/main" id="{2D15D5BB-0C64-465D-A2B7-2DFB122C94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1" name="Text Box 67">
          <a:extLst>
            <a:ext uri="{FF2B5EF4-FFF2-40B4-BE49-F238E27FC236}">
              <a16:creationId xmlns:a16="http://schemas.microsoft.com/office/drawing/2014/main" id="{6E3581E4-635B-480E-BCA9-F471A16A5B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2" name="Text Box 68">
          <a:extLst>
            <a:ext uri="{FF2B5EF4-FFF2-40B4-BE49-F238E27FC236}">
              <a16:creationId xmlns:a16="http://schemas.microsoft.com/office/drawing/2014/main" id="{7B036390-9A91-43C2-A4AD-B12B6B1D46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3" name="Text Box 69">
          <a:extLst>
            <a:ext uri="{FF2B5EF4-FFF2-40B4-BE49-F238E27FC236}">
              <a16:creationId xmlns:a16="http://schemas.microsoft.com/office/drawing/2014/main" id="{B5C05DB3-A193-43A6-ADF6-DBEF80DEF3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4" name="Text Box 70">
          <a:extLst>
            <a:ext uri="{FF2B5EF4-FFF2-40B4-BE49-F238E27FC236}">
              <a16:creationId xmlns:a16="http://schemas.microsoft.com/office/drawing/2014/main" id="{4531F98F-67A7-492B-B19A-F3F8E395B4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5" name="Text Box 71">
          <a:extLst>
            <a:ext uri="{FF2B5EF4-FFF2-40B4-BE49-F238E27FC236}">
              <a16:creationId xmlns:a16="http://schemas.microsoft.com/office/drawing/2014/main" id="{4B45606E-AF2B-4836-8D3E-616962B8FD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6" name="Text Box 72">
          <a:extLst>
            <a:ext uri="{FF2B5EF4-FFF2-40B4-BE49-F238E27FC236}">
              <a16:creationId xmlns:a16="http://schemas.microsoft.com/office/drawing/2014/main" id="{0FB6EA1B-9B4E-4FD6-96E9-CB7902D9A3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7" name="Text Box 73">
          <a:extLst>
            <a:ext uri="{FF2B5EF4-FFF2-40B4-BE49-F238E27FC236}">
              <a16:creationId xmlns:a16="http://schemas.microsoft.com/office/drawing/2014/main" id="{C6D88127-DD54-44A2-BB52-1E66533EC8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8" name="Text Box 74">
          <a:extLst>
            <a:ext uri="{FF2B5EF4-FFF2-40B4-BE49-F238E27FC236}">
              <a16:creationId xmlns:a16="http://schemas.microsoft.com/office/drawing/2014/main" id="{6E2A429D-4772-4659-9674-80888FB236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09" name="Text Box 75">
          <a:extLst>
            <a:ext uri="{FF2B5EF4-FFF2-40B4-BE49-F238E27FC236}">
              <a16:creationId xmlns:a16="http://schemas.microsoft.com/office/drawing/2014/main" id="{89364935-7626-44F0-9962-27A167A287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0" name="Text Box 76">
          <a:extLst>
            <a:ext uri="{FF2B5EF4-FFF2-40B4-BE49-F238E27FC236}">
              <a16:creationId xmlns:a16="http://schemas.microsoft.com/office/drawing/2014/main" id="{98FA3D95-32FE-48D3-9E01-C031C524B4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1" name="Text Box 77">
          <a:extLst>
            <a:ext uri="{FF2B5EF4-FFF2-40B4-BE49-F238E27FC236}">
              <a16:creationId xmlns:a16="http://schemas.microsoft.com/office/drawing/2014/main" id="{A7A52E29-6D57-4A8D-AA01-38F037DE4F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2" name="Text Box 78">
          <a:extLst>
            <a:ext uri="{FF2B5EF4-FFF2-40B4-BE49-F238E27FC236}">
              <a16:creationId xmlns:a16="http://schemas.microsoft.com/office/drawing/2014/main" id="{E890876F-DD61-4A87-90DE-18F58DE5D1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3" name="Text Box 79">
          <a:extLst>
            <a:ext uri="{FF2B5EF4-FFF2-40B4-BE49-F238E27FC236}">
              <a16:creationId xmlns:a16="http://schemas.microsoft.com/office/drawing/2014/main" id="{AE18AC63-2049-4BC6-B7B9-8D008B3B42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4" name="Text Box 80">
          <a:extLst>
            <a:ext uri="{FF2B5EF4-FFF2-40B4-BE49-F238E27FC236}">
              <a16:creationId xmlns:a16="http://schemas.microsoft.com/office/drawing/2014/main" id="{DE48AA80-05B3-4162-B39A-11C6DD56B3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5" name="Text Box 81">
          <a:extLst>
            <a:ext uri="{FF2B5EF4-FFF2-40B4-BE49-F238E27FC236}">
              <a16:creationId xmlns:a16="http://schemas.microsoft.com/office/drawing/2014/main" id="{1145A26C-6B4C-4123-A745-15D94AF759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6" name="Text Box 82">
          <a:extLst>
            <a:ext uri="{FF2B5EF4-FFF2-40B4-BE49-F238E27FC236}">
              <a16:creationId xmlns:a16="http://schemas.microsoft.com/office/drawing/2014/main" id="{D5043A59-E33E-4795-BE14-C5B7219082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7" name="Text Box 83">
          <a:extLst>
            <a:ext uri="{FF2B5EF4-FFF2-40B4-BE49-F238E27FC236}">
              <a16:creationId xmlns:a16="http://schemas.microsoft.com/office/drawing/2014/main" id="{D8631D21-B48E-4B21-BF68-474B76AE04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8" name="Text Box 84">
          <a:extLst>
            <a:ext uri="{FF2B5EF4-FFF2-40B4-BE49-F238E27FC236}">
              <a16:creationId xmlns:a16="http://schemas.microsoft.com/office/drawing/2014/main" id="{2993A2EB-1BA5-451E-BC4C-929EE48F1D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19" name="Text Box 85">
          <a:extLst>
            <a:ext uri="{FF2B5EF4-FFF2-40B4-BE49-F238E27FC236}">
              <a16:creationId xmlns:a16="http://schemas.microsoft.com/office/drawing/2014/main" id="{ECAF88AB-EF9C-4602-BE04-6561BD6D2F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0" name="Text Box 86">
          <a:extLst>
            <a:ext uri="{FF2B5EF4-FFF2-40B4-BE49-F238E27FC236}">
              <a16:creationId xmlns:a16="http://schemas.microsoft.com/office/drawing/2014/main" id="{DA7AAE13-3FEE-49E2-904F-31285B35DC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1" name="Text Box 87">
          <a:extLst>
            <a:ext uri="{FF2B5EF4-FFF2-40B4-BE49-F238E27FC236}">
              <a16:creationId xmlns:a16="http://schemas.microsoft.com/office/drawing/2014/main" id="{08E7E3EA-884D-40EA-83C1-328893C229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2" name="Text Box 88">
          <a:extLst>
            <a:ext uri="{FF2B5EF4-FFF2-40B4-BE49-F238E27FC236}">
              <a16:creationId xmlns:a16="http://schemas.microsoft.com/office/drawing/2014/main" id="{C1B1A99B-B5EC-499D-9817-DF45A6B710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3" name="Text Box 89">
          <a:extLst>
            <a:ext uri="{FF2B5EF4-FFF2-40B4-BE49-F238E27FC236}">
              <a16:creationId xmlns:a16="http://schemas.microsoft.com/office/drawing/2014/main" id="{F3FB15FF-88CC-48CC-A498-8DAB469F75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4" name="Text Box 90">
          <a:extLst>
            <a:ext uri="{FF2B5EF4-FFF2-40B4-BE49-F238E27FC236}">
              <a16:creationId xmlns:a16="http://schemas.microsoft.com/office/drawing/2014/main" id="{986E15CA-7908-4173-9A49-99974A5AA1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5" name="Text Box 91">
          <a:extLst>
            <a:ext uri="{FF2B5EF4-FFF2-40B4-BE49-F238E27FC236}">
              <a16:creationId xmlns:a16="http://schemas.microsoft.com/office/drawing/2014/main" id="{FE7F6276-4B64-4AE7-B8F6-5C31C2FE3A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6" name="Text Box 92">
          <a:extLst>
            <a:ext uri="{FF2B5EF4-FFF2-40B4-BE49-F238E27FC236}">
              <a16:creationId xmlns:a16="http://schemas.microsoft.com/office/drawing/2014/main" id="{6D25B4A3-FB08-454D-A139-532F57941C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7" name="Text Box 26">
          <a:extLst>
            <a:ext uri="{FF2B5EF4-FFF2-40B4-BE49-F238E27FC236}">
              <a16:creationId xmlns:a16="http://schemas.microsoft.com/office/drawing/2014/main" id="{FC7589BD-52AC-4CC7-BD98-48BFD4FF81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8" name="Text Box 27">
          <a:extLst>
            <a:ext uri="{FF2B5EF4-FFF2-40B4-BE49-F238E27FC236}">
              <a16:creationId xmlns:a16="http://schemas.microsoft.com/office/drawing/2014/main" id="{418804FA-8A1D-45B4-8F48-9F436027F6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29" name="Text Box 28">
          <a:extLst>
            <a:ext uri="{FF2B5EF4-FFF2-40B4-BE49-F238E27FC236}">
              <a16:creationId xmlns:a16="http://schemas.microsoft.com/office/drawing/2014/main" id="{73EF10B4-6EFE-405A-A9A0-96EDC447AD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0" name="Text Box 29">
          <a:extLst>
            <a:ext uri="{FF2B5EF4-FFF2-40B4-BE49-F238E27FC236}">
              <a16:creationId xmlns:a16="http://schemas.microsoft.com/office/drawing/2014/main" id="{BF5ACC90-8927-4D9E-85AE-F2E8E18B21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1" name="Text Box 30">
          <a:extLst>
            <a:ext uri="{FF2B5EF4-FFF2-40B4-BE49-F238E27FC236}">
              <a16:creationId xmlns:a16="http://schemas.microsoft.com/office/drawing/2014/main" id="{6B07C126-A4FD-4471-AA91-8FA2DE2B55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2" name="Text Box 31">
          <a:extLst>
            <a:ext uri="{FF2B5EF4-FFF2-40B4-BE49-F238E27FC236}">
              <a16:creationId xmlns:a16="http://schemas.microsoft.com/office/drawing/2014/main" id="{5443F506-C8CB-4FC6-BE4C-1C45C35519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3" name="Text Box 32">
          <a:extLst>
            <a:ext uri="{FF2B5EF4-FFF2-40B4-BE49-F238E27FC236}">
              <a16:creationId xmlns:a16="http://schemas.microsoft.com/office/drawing/2014/main" id="{DC2675E8-85E9-483B-846D-4F3C0FC5B0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4" name="Text Box 33">
          <a:extLst>
            <a:ext uri="{FF2B5EF4-FFF2-40B4-BE49-F238E27FC236}">
              <a16:creationId xmlns:a16="http://schemas.microsoft.com/office/drawing/2014/main" id="{E8CD904B-FD74-4E53-8DBD-EFD987E79A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5" name="Text Box 34">
          <a:extLst>
            <a:ext uri="{FF2B5EF4-FFF2-40B4-BE49-F238E27FC236}">
              <a16:creationId xmlns:a16="http://schemas.microsoft.com/office/drawing/2014/main" id="{5E5DF19F-DA1F-457D-9783-5C1B35393A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6" name="Text Box 35">
          <a:extLst>
            <a:ext uri="{FF2B5EF4-FFF2-40B4-BE49-F238E27FC236}">
              <a16:creationId xmlns:a16="http://schemas.microsoft.com/office/drawing/2014/main" id="{6BC14D2E-A1E7-4336-B18C-085DE21B20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7" name="Text Box 36">
          <a:extLst>
            <a:ext uri="{FF2B5EF4-FFF2-40B4-BE49-F238E27FC236}">
              <a16:creationId xmlns:a16="http://schemas.microsoft.com/office/drawing/2014/main" id="{0635D23F-4640-46AF-97BE-6307A0B4EC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8" name="Text Box 37">
          <a:extLst>
            <a:ext uri="{FF2B5EF4-FFF2-40B4-BE49-F238E27FC236}">
              <a16:creationId xmlns:a16="http://schemas.microsoft.com/office/drawing/2014/main" id="{75F93B18-2918-4C22-A438-0CE1D51D34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39" name="Text Box 38">
          <a:extLst>
            <a:ext uri="{FF2B5EF4-FFF2-40B4-BE49-F238E27FC236}">
              <a16:creationId xmlns:a16="http://schemas.microsoft.com/office/drawing/2014/main" id="{8BEC62EF-2294-4933-8195-9A8D516B4D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0" name="Text Box 39">
          <a:extLst>
            <a:ext uri="{FF2B5EF4-FFF2-40B4-BE49-F238E27FC236}">
              <a16:creationId xmlns:a16="http://schemas.microsoft.com/office/drawing/2014/main" id="{C1037FE1-895E-481C-9A88-E86095F0EB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1" name="Text Box 40">
          <a:extLst>
            <a:ext uri="{FF2B5EF4-FFF2-40B4-BE49-F238E27FC236}">
              <a16:creationId xmlns:a16="http://schemas.microsoft.com/office/drawing/2014/main" id="{D20045ED-87DD-4C91-B2F5-58A6E23198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2" name="Text Box 41">
          <a:extLst>
            <a:ext uri="{FF2B5EF4-FFF2-40B4-BE49-F238E27FC236}">
              <a16:creationId xmlns:a16="http://schemas.microsoft.com/office/drawing/2014/main" id="{8C07B772-E83A-40CF-A72E-BB7D9CEB36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3" name="Text Box 42">
          <a:extLst>
            <a:ext uri="{FF2B5EF4-FFF2-40B4-BE49-F238E27FC236}">
              <a16:creationId xmlns:a16="http://schemas.microsoft.com/office/drawing/2014/main" id="{09489E21-7039-49B0-8E40-02B6CBCA31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4" name="Text Box 43">
          <a:extLst>
            <a:ext uri="{FF2B5EF4-FFF2-40B4-BE49-F238E27FC236}">
              <a16:creationId xmlns:a16="http://schemas.microsoft.com/office/drawing/2014/main" id="{1948549A-0D1E-448E-8B79-0768E26245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5" name="Text Box 44">
          <a:extLst>
            <a:ext uri="{FF2B5EF4-FFF2-40B4-BE49-F238E27FC236}">
              <a16:creationId xmlns:a16="http://schemas.microsoft.com/office/drawing/2014/main" id="{B320594D-234D-4B3A-AB91-912E06905B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6" name="Text Box 45">
          <a:extLst>
            <a:ext uri="{FF2B5EF4-FFF2-40B4-BE49-F238E27FC236}">
              <a16:creationId xmlns:a16="http://schemas.microsoft.com/office/drawing/2014/main" id="{35B0A1C2-B379-40C8-BB5B-8E0906865D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7" name="Text Box 46">
          <a:extLst>
            <a:ext uri="{FF2B5EF4-FFF2-40B4-BE49-F238E27FC236}">
              <a16:creationId xmlns:a16="http://schemas.microsoft.com/office/drawing/2014/main" id="{F67FC43E-EE5E-4F30-B12A-0E17F8066D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8" name="Text Box 47">
          <a:extLst>
            <a:ext uri="{FF2B5EF4-FFF2-40B4-BE49-F238E27FC236}">
              <a16:creationId xmlns:a16="http://schemas.microsoft.com/office/drawing/2014/main" id="{E5B2C47E-1B25-4FEA-8C2B-DBE50D907E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49" name="Text Box 49">
          <a:extLst>
            <a:ext uri="{FF2B5EF4-FFF2-40B4-BE49-F238E27FC236}">
              <a16:creationId xmlns:a16="http://schemas.microsoft.com/office/drawing/2014/main" id="{F0494B5B-639F-4B59-AF7B-5E2DFA2124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0" name="Text Box 50">
          <a:extLst>
            <a:ext uri="{FF2B5EF4-FFF2-40B4-BE49-F238E27FC236}">
              <a16:creationId xmlns:a16="http://schemas.microsoft.com/office/drawing/2014/main" id="{221B5665-3D6F-40B3-B6BD-84500A8246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1" name="Text Box 51">
          <a:extLst>
            <a:ext uri="{FF2B5EF4-FFF2-40B4-BE49-F238E27FC236}">
              <a16:creationId xmlns:a16="http://schemas.microsoft.com/office/drawing/2014/main" id="{3C0BE33B-39D4-46F3-A421-786F739B0C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2" name="Text Box 52">
          <a:extLst>
            <a:ext uri="{FF2B5EF4-FFF2-40B4-BE49-F238E27FC236}">
              <a16:creationId xmlns:a16="http://schemas.microsoft.com/office/drawing/2014/main" id="{3646EC41-63DA-4A11-8102-F81C2B26DF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3" name="Text Box 53">
          <a:extLst>
            <a:ext uri="{FF2B5EF4-FFF2-40B4-BE49-F238E27FC236}">
              <a16:creationId xmlns:a16="http://schemas.microsoft.com/office/drawing/2014/main" id="{7C8CBC88-D250-498E-993A-F46CACD9DE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4" name="Text Box 54">
          <a:extLst>
            <a:ext uri="{FF2B5EF4-FFF2-40B4-BE49-F238E27FC236}">
              <a16:creationId xmlns:a16="http://schemas.microsoft.com/office/drawing/2014/main" id="{51C52B50-9A02-4C5B-8E45-332A65EEA9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5" name="Text Box 55">
          <a:extLst>
            <a:ext uri="{FF2B5EF4-FFF2-40B4-BE49-F238E27FC236}">
              <a16:creationId xmlns:a16="http://schemas.microsoft.com/office/drawing/2014/main" id="{4F178E9B-5BA5-45E6-9C2A-875063DF47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6" name="Text Box 56">
          <a:extLst>
            <a:ext uri="{FF2B5EF4-FFF2-40B4-BE49-F238E27FC236}">
              <a16:creationId xmlns:a16="http://schemas.microsoft.com/office/drawing/2014/main" id="{3B1C2981-EDFD-453D-8DA1-E045D4ABC3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7" name="Text Box 57">
          <a:extLst>
            <a:ext uri="{FF2B5EF4-FFF2-40B4-BE49-F238E27FC236}">
              <a16:creationId xmlns:a16="http://schemas.microsoft.com/office/drawing/2014/main" id="{B80B9A24-D907-400A-A76D-78B8AE6C7A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8" name="Text Box 58">
          <a:extLst>
            <a:ext uri="{FF2B5EF4-FFF2-40B4-BE49-F238E27FC236}">
              <a16:creationId xmlns:a16="http://schemas.microsoft.com/office/drawing/2014/main" id="{1E741F4C-8EB3-4A1E-B9CF-DAC7269781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59" name="Text Box 59">
          <a:extLst>
            <a:ext uri="{FF2B5EF4-FFF2-40B4-BE49-F238E27FC236}">
              <a16:creationId xmlns:a16="http://schemas.microsoft.com/office/drawing/2014/main" id="{8D60F5FF-5918-4C1F-9E89-4690C3DE8E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0" name="Text Box 60">
          <a:extLst>
            <a:ext uri="{FF2B5EF4-FFF2-40B4-BE49-F238E27FC236}">
              <a16:creationId xmlns:a16="http://schemas.microsoft.com/office/drawing/2014/main" id="{56AAD614-6641-496C-B3FC-053917269A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1" name="Text Box 61">
          <a:extLst>
            <a:ext uri="{FF2B5EF4-FFF2-40B4-BE49-F238E27FC236}">
              <a16:creationId xmlns:a16="http://schemas.microsoft.com/office/drawing/2014/main" id="{41DA1D7C-0A6A-4082-891D-D6BAA33BFE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2" name="Text Box 62">
          <a:extLst>
            <a:ext uri="{FF2B5EF4-FFF2-40B4-BE49-F238E27FC236}">
              <a16:creationId xmlns:a16="http://schemas.microsoft.com/office/drawing/2014/main" id="{50BB4B70-8BAE-42BD-9BFA-353EA8FE38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3" name="Text Box 63">
          <a:extLst>
            <a:ext uri="{FF2B5EF4-FFF2-40B4-BE49-F238E27FC236}">
              <a16:creationId xmlns:a16="http://schemas.microsoft.com/office/drawing/2014/main" id="{44008A5B-0F7D-4A6C-A503-63DFE6EEE8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4" name="Text Box 64">
          <a:extLst>
            <a:ext uri="{FF2B5EF4-FFF2-40B4-BE49-F238E27FC236}">
              <a16:creationId xmlns:a16="http://schemas.microsoft.com/office/drawing/2014/main" id="{5B639615-225D-4258-9956-731FE38878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5" name="Text Box 65">
          <a:extLst>
            <a:ext uri="{FF2B5EF4-FFF2-40B4-BE49-F238E27FC236}">
              <a16:creationId xmlns:a16="http://schemas.microsoft.com/office/drawing/2014/main" id="{5CF1058A-3C21-4B0D-8E80-D8630FF004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6" name="Text Box 66">
          <a:extLst>
            <a:ext uri="{FF2B5EF4-FFF2-40B4-BE49-F238E27FC236}">
              <a16:creationId xmlns:a16="http://schemas.microsoft.com/office/drawing/2014/main" id="{30A6530C-264B-47D0-BB8E-BCAFAFDFC1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7" name="Text Box 67">
          <a:extLst>
            <a:ext uri="{FF2B5EF4-FFF2-40B4-BE49-F238E27FC236}">
              <a16:creationId xmlns:a16="http://schemas.microsoft.com/office/drawing/2014/main" id="{772A4419-B7D1-41C0-916E-0471626637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8" name="Text Box 68">
          <a:extLst>
            <a:ext uri="{FF2B5EF4-FFF2-40B4-BE49-F238E27FC236}">
              <a16:creationId xmlns:a16="http://schemas.microsoft.com/office/drawing/2014/main" id="{E0F2972D-F8C2-4C24-BF18-3CBFFCFEA8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69" name="Text Box 69">
          <a:extLst>
            <a:ext uri="{FF2B5EF4-FFF2-40B4-BE49-F238E27FC236}">
              <a16:creationId xmlns:a16="http://schemas.microsoft.com/office/drawing/2014/main" id="{157B172B-7068-4FD7-80A5-37F8D31B49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0" name="Text Box 70">
          <a:extLst>
            <a:ext uri="{FF2B5EF4-FFF2-40B4-BE49-F238E27FC236}">
              <a16:creationId xmlns:a16="http://schemas.microsoft.com/office/drawing/2014/main" id="{30883436-E0B0-454F-BF19-73EB6ED9AF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1" name="Text Box 71">
          <a:extLst>
            <a:ext uri="{FF2B5EF4-FFF2-40B4-BE49-F238E27FC236}">
              <a16:creationId xmlns:a16="http://schemas.microsoft.com/office/drawing/2014/main" id="{F919DC60-4A8D-4781-907E-EBCC3B608F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2" name="Text Box 72">
          <a:extLst>
            <a:ext uri="{FF2B5EF4-FFF2-40B4-BE49-F238E27FC236}">
              <a16:creationId xmlns:a16="http://schemas.microsoft.com/office/drawing/2014/main" id="{B051940A-2E55-44F9-90CB-7A6324316E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3" name="Text Box 73">
          <a:extLst>
            <a:ext uri="{FF2B5EF4-FFF2-40B4-BE49-F238E27FC236}">
              <a16:creationId xmlns:a16="http://schemas.microsoft.com/office/drawing/2014/main" id="{B367F150-637D-4921-9466-271975402A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4" name="Text Box 74">
          <a:extLst>
            <a:ext uri="{FF2B5EF4-FFF2-40B4-BE49-F238E27FC236}">
              <a16:creationId xmlns:a16="http://schemas.microsoft.com/office/drawing/2014/main" id="{8BC5C785-C93E-4659-9043-02B5A65472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5" name="Text Box 75">
          <a:extLst>
            <a:ext uri="{FF2B5EF4-FFF2-40B4-BE49-F238E27FC236}">
              <a16:creationId xmlns:a16="http://schemas.microsoft.com/office/drawing/2014/main" id="{FFC63839-7E58-4698-B9D1-0156A6EA50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6" name="Text Box 76">
          <a:extLst>
            <a:ext uri="{FF2B5EF4-FFF2-40B4-BE49-F238E27FC236}">
              <a16:creationId xmlns:a16="http://schemas.microsoft.com/office/drawing/2014/main" id="{E2E3D522-C609-4743-A1A6-672D98CB22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7" name="Text Box 77">
          <a:extLst>
            <a:ext uri="{FF2B5EF4-FFF2-40B4-BE49-F238E27FC236}">
              <a16:creationId xmlns:a16="http://schemas.microsoft.com/office/drawing/2014/main" id="{09D70C86-4EB0-440C-B8B2-F46D4C0C62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8" name="Text Box 78">
          <a:extLst>
            <a:ext uri="{FF2B5EF4-FFF2-40B4-BE49-F238E27FC236}">
              <a16:creationId xmlns:a16="http://schemas.microsoft.com/office/drawing/2014/main" id="{61E9E6C5-B74E-4607-8BC5-23C1A70EF7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79" name="Text Box 79">
          <a:extLst>
            <a:ext uri="{FF2B5EF4-FFF2-40B4-BE49-F238E27FC236}">
              <a16:creationId xmlns:a16="http://schemas.microsoft.com/office/drawing/2014/main" id="{811B3A1E-242F-4411-B62A-B99D37E7C1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0" name="Text Box 80">
          <a:extLst>
            <a:ext uri="{FF2B5EF4-FFF2-40B4-BE49-F238E27FC236}">
              <a16:creationId xmlns:a16="http://schemas.microsoft.com/office/drawing/2014/main" id="{C4CA5BFD-019F-4CE3-BE69-237F751A6F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1" name="Text Box 81">
          <a:extLst>
            <a:ext uri="{FF2B5EF4-FFF2-40B4-BE49-F238E27FC236}">
              <a16:creationId xmlns:a16="http://schemas.microsoft.com/office/drawing/2014/main" id="{6FD27159-2DDF-4378-A257-28654DAA10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2" name="Text Box 82">
          <a:extLst>
            <a:ext uri="{FF2B5EF4-FFF2-40B4-BE49-F238E27FC236}">
              <a16:creationId xmlns:a16="http://schemas.microsoft.com/office/drawing/2014/main" id="{97A93A86-8FB5-437D-9555-40EE911353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3" name="Text Box 83">
          <a:extLst>
            <a:ext uri="{FF2B5EF4-FFF2-40B4-BE49-F238E27FC236}">
              <a16:creationId xmlns:a16="http://schemas.microsoft.com/office/drawing/2014/main" id="{5E93C57B-000A-493F-A679-846A4BE1FC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4" name="Text Box 84">
          <a:extLst>
            <a:ext uri="{FF2B5EF4-FFF2-40B4-BE49-F238E27FC236}">
              <a16:creationId xmlns:a16="http://schemas.microsoft.com/office/drawing/2014/main" id="{546EFFFB-9CCB-4A7D-940F-C1B73822FD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5" name="Text Box 85">
          <a:extLst>
            <a:ext uri="{FF2B5EF4-FFF2-40B4-BE49-F238E27FC236}">
              <a16:creationId xmlns:a16="http://schemas.microsoft.com/office/drawing/2014/main" id="{3A77759C-2D5C-4F7E-983E-787FB3F539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6" name="Text Box 86">
          <a:extLst>
            <a:ext uri="{FF2B5EF4-FFF2-40B4-BE49-F238E27FC236}">
              <a16:creationId xmlns:a16="http://schemas.microsoft.com/office/drawing/2014/main" id="{FC84F0CC-28DC-4193-8EA2-295F1E0D88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7" name="Text Box 87">
          <a:extLst>
            <a:ext uri="{FF2B5EF4-FFF2-40B4-BE49-F238E27FC236}">
              <a16:creationId xmlns:a16="http://schemas.microsoft.com/office/drawing/2014/main" id="{866537BC-8433-48DF-A96C-8C8369EE81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8" name="Text Box 88">
          <a:extLst>
            <a:ext uri="{FF2B5EF4-FFF2-40B4-BE49-F238E27FC236}">
              <a16:creationId xmlns:a16="http://schemas.microsoft.com/office/drawing/2014/main" id="{9EA9C8A6-1FE0-4D3C-9289-48923DD06B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89" name="Text Box 89">
          <a:extLst>
            <a:ext uri="{FF2B5EF4-FFF2-40B4-BE49-F238E27FC236}">
              <a16:creationId xmlns:a16="http://schemas.microsoft.com/office/drawing/2014/main" id="{4C7AD813-2AB1-4921-BCCB-04BFA53F60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0" name="Text Box 90">
          <a:extLst>
            <a:ext uri="{FF2B5EF4-FFF2-40B4-BE49-F238E27FC236}">
              <a16:creationId xmlns:a16="http://schemas.microsoft.com/office/drawing/2014/main" id="{ACFED2D0-B270-4DA4-BBFD-8D2447A1A1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1" name="Text Box 91">
          <a:extLst>
            <a:ext uri="{FF2B5EF4-FFF2-40B4-BE49-F238E27FC236}">
              <a16:creationId xmlns:a16="http://schemas.microsoft.com/office/drawing/2014/main" id="{65FBE3C5-80E6-4E3F-B74E-CF0B178A6B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2" name="Text Box 92">
          <a:extLst>
            <a:ext uri="{FF2B5EF4-FFF2-40B4-BE49-F238E27FC236}">
              <a16:creationId xmlns:a16="http://schemas.microsoft.com/office/drawing/2014/main" id="{8EAAA4C5-28FD-492D-9C6B-5F54653C73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3" name="Text Box 26">
          <a:extLst>
            <a:ext uri="{FF2B5EF4-FFF2-40B4-BE49-F238E27FC236}">
              <a16:creationId xmlns:a16="http://schemas.microsoft.com/office/drawing/2014/main" id="{168909DA-195B-49C4-A582-8231D7AC83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4" name="Text Box 27">
          <a:extLst>
            <a:ext uri="{FF2B5EF4-FFF2-40B4-BE49-F238E27FC236}">
              <a16:creationId xmlns:a16="http://schemas.microsoft.com/office/drawing/2014/main" id="{AFD8A2CC-AF47-46F3-AFCC-42113CAFD1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5" name="Text Box 28">
          <a:extLst>
            <a:ext uri="{FF2B5EF4-FFF2-40B4-BE49-F238E27FC236}">
              <a16:creationId xmlns:a16="http://schemas.microsoft.com/office/drawing/2014/main" id="{666EAD49-ED4D-45E0-9FBE-CCFEBA31C7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6" name="Text Box 29">
          <a:extLst>
            <a:ext uri="{FF2B5EF4-FFF2-40B4-BE49-F238E27FC236}">
              <a16:creationId xmlns:a16="http://schemas.microsoft.com/office/drawing/2014/main" id="{269631EA-3C8C-4633-BB5C-1335810137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7" name="Text Box 30">
          <a:extLst>
            <a:ext uri="{FF2B5EF4-FFF2-40B4-BE49-F238E27FC236}">
              <a16:creationId xmlns:a16="http://schemas.microsoft.com/office/drawing/2014/main" id="{541688E6-9C26-4121-936D-12787FD71B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8" name="Text Box 31">
          <a:extLst>
            <a:ext uri="{FF2B5EF4-FFF2-40B4-BE49-F238E27FC236}">
              <a16:creationId xmlns:a16="http://schemas.microsoft.com/office/drawing/2014/main" id="{7F3548DE-9E13-4DD9-95BF-C231BE73E4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399" name="Text Box 32">
          <a:extLst>
            <a:ext uri="{FF2B5EF4-FFF2-40B4-BE49-F238E27FC236}">
              <a16:creationId xmlns:a16="http://schemas.microsoft.com/office/drawing/2014/main" id="{1B92642B-5276-421B-AD88-9FC4778DD6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0" name="Text Box 33">
          <a:extLst>
            <a:ext uri="{FF2B5EF4-FFF2-40B4-BE49-F238E27FC236}">
              <a16:creationId xmlns:a16="http://schemas.microsoft.com/office/drawing/2014/main" id="{FED9F8E8-1710-41E8-8FFB-08A9A5AB81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1" name="Text Box 34">
          <a:extLst>
            <a:ext uri="{FF2B5EF4-FFF2-40B4-BE49-F238E27FC236}">
              <a16:creationId xmlns:a16="http://schemas.microsoft.com/office/drawing/2014/main" id="{A1682C94-B4F1-4640-B1AD-24320F822F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2" name="Text Box 35">
          <a:extLst>
            <a:ext uri="{FF2B5EF4-FFF2-40B4-BE49-F238E27FC236}">
              <a16:creationId xmlns:a16="http://schemas.microsoft.com/office/drawing/2014/main" id="{0822DAE4-A089-4EFA-861A-C3CEDFCBDE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3" name="Text Box 36">
          <a:extLst>
            <a:ext uri="{FF2B5EF4-FFF2-40B4-BE49-F238E27FC236}">
              <a16:creationId xmlns:a16="http://schemas.microsoft.com/office/drawing/2014/main" id="{62E25D46-8E8F-4AA4-B1D7-2077C302A8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4" name="Text Box 37">
          <a:extLst>
            <a:ext uri="{FF2B5EF4-FFF2-40B4-BE49-F238E27FC236}">
              <a16:creationId xmlns:a16="http://schemas.microsoft.com/office/drawing/2014/main" id="{111272A6-5008-4D5F-9E71-BD26950B09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5" name="Text Box 38">
          <a:extLst>
            <a:ext uri="{FF2B5EF4-FFF2-40B4-BE49-F238E27FC236}">
              <a16:creationId xmlns:a16="http://schemas.microsoft.com/office/drawing/2014/main" id="{7133DA02-F0D9-4D85-B6EE-F27100EFB2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6" name="Text Box 39">
          <a:extLst>
            <a:ext uri="{FF2B5EF4-FFF2-40B4-BE49-F238E27FC236}">
              <a16:creationId xmlns:a16="http://schemas.microsoft.com/office/drawing/2014/main" id="{7344DA35-102D-45EF-AB64-C475B548B32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7" name="Text Box 40">
          <a:extLst>
            <a:ext uri="{FF2B5EF4-FFF2-40B4-BE49-F238E27FC236}">
              <a16:creationId xmlns:a16="http://schemas.microsoft.com/office/drawing/2014/main" id="{947B8E2E-0353-4C78-9714-269BC2E707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8" name="Text Box 41">
          <a:extLst>
            <a:ext uri="{FF2B5EF4-FFF2-40B4-BE49-F238E27FC236}">
              <a16:creationId xmlns:a16="http://schemas.microsoft.com/office/drawing/2014/main" id="{2961D01F-90DB-420C-9369-A5C3B38926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09" name="Text Box 42">
          <a:extLst>
            <a:ext uri="{FF2B5EF4-FFF2-40B4-BE49-F238E27FC236}">
              <a16:creationId xmlns:a16="http://schemas.microsoft.com/office/drawing/2014/main" id="{68A539BB-A57A-4BC2-AC76-673EA4FDE9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0" name="Text Box 43">
          <a:extLst>
            <a:ext uri="{FF2B5EF4-FFF2-40B4-BE49-F238E27FC236}">
              <a16:creationId xmlns:a16="http://schemas.microsoft.com/office/drawing/2014/main" id="{67864CE3-ACFB-41A8-90D4-9C82D95029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1" name="Text Box 44">
          <a:extLst>
            <a:ext uri="{FF2B5EF4-FFF2-40B4-BE49-F238E27FC236}">
              <a16:creationId xmlns:a16="http://schemas.microsoft.com/office/drawing/2014/main" id="{8E9A8158-5F33-4ADC-A5A4-9CCFD43B0A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2" name="Text Box 45">
          <a:extLst>
            <a:ext uri="{FF2B5EF4-FFF2-40B4-BE49-F238E27FC236}">
              <a16:creationId xmlns:a16="http://schemas.microsoft.com/office/drawing/2014/main" id="{063E50B2-90A4-4BE8-8F7C-D91837F91B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3" name="Text Box 46">
          <a:extLst>
            <a:ext uri="{FF2B5EF4-FFF2-40B4-BE49-F238E27FC236}">
              <a16:creationId xmlns:a16="http://schemas.microsoft.com/office/drawing/2014/main" id="{B87EC1A3-F1EA-41D1-93F9-AFA1A30519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4" name="Text Box 47">
          <a:extLst>
            <a:ext uri="{FF2B5EF4-FFF2-40B4-BE49-F238E27FC236}">
              <a16:creationId xmlns:a16="http://schemas.microsoft.com/office/drawing/2014/main" id="{3336DF15-C88A-4163-B6EF-E69C6181AC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5" name="Text Box 49">
          <a:extLst>
            <a:ext uri="{FF2B5EF4-FFF2-40B4-BE49-F238E27FC236}">
              <a16:creationId xmlns:a16="http://schemas.microsoft.com/office/drawing/2014/main" id="{1F0FF0F3-753C-4DBA-8E14-C8DC509DAB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6" name="Text Box 50">
          <a:extLst>
            <a:ext uri="{FF2B5EF4-FFF2-40B4-BE49-F238E27FC236}">
              <a16:creationId xmlns:a16="http://schemas.microsoft.com/office/drawing/2014/main" id="{4BA1A7CE-3AA2-403D-9E92-349B73D8FE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7" name="Text Box 51">
          <a:extLst>
            <a:ext uri="{FF2B5EF4-FFF2-40B4-BE49-F238E27FC236}">
              <a16:creationId xmlns:a16="http://schemas.microsoft.com/office/drawing/2014/main" id="{5578D291-B6BA-4487-BD1F-0CEF3B64B0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8" name="Text Box 52">
          <a:extLst>
            <a:ext uri="{FF2B5EF4-FFF2-40B4-BE49-F238E27FC236}">
              <a16:creationId xmlns:a16="http://schemas.microsoft.com/office/drawing/2014/main" id="{862B047E-0AA0-45AB-B2E7-3A673A18FE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19" name="Text Box 53">
          <a:extLst>
            <a:ext uri="{FF2B5EF4-FFF2-40B4-BE49-F238E27FC236}">
              <a16:creationId xmlns:a16="http://schemas.microsoft.com/office/drawing/2014/main" id="{A52D98A1-2714-4A71-8208-6E4EF5F2E6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0" name="Text Box 54">
          <a:extLst>
            <a:ext uri="{FF2B5EF4-FFF2-40B4-BE49-F238E27FC236}">
              <a16:creationId xmlns:a16="http://schemas.microsoft.com/office/drawing/2014/main" id="{14A7C59C-BE28-4B33-8012-24CE7F10E6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1" name="Text Box 55">
          <a:extLst>
            <a:ext uri="{FF2B5EF4-FFF2-40B4-BE49-F238E27FC236}">
              <a16:creationId xmlns:a16="http://schemas.microsoft.com/office/drawing/2014/main" id="{2C3319DF-EDD3-4F7D-BBC3-6739B50486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2" name="Text Box 56">
          <a:extLst>
            <a:ext uri="{FF2B5EF4-FFF2-40B4-BE49-F238E27FC236}">
              <a16:creationId xmlns:a16="http://schemas.microsoft.com/office/drawing/2014/main" id="{3D4448D5-F360-45C7-B752-622548BFB3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3" name="Text Box 57">
          <a:extLst>
            <a:ext uri="{FF2B5EF4-FFF2-40B4-BE49-F238E27FC236}">
              <a16:creationId xmlns:a16="http://schemas.microsoft.com/office/drawing/2014/main" id="{BC398704-8315-44FA-BE21-C0E599D277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4" name="Text Box 58">
          <a:extLst>
            <a:ext uri="{FF2B5EF4-FFF2-40B4-BE49-F238E27FC236}">
              <a16:creationId xmlns:a16="http://schemas.microsoft.com/office/drawing/2014/main" id="{2C545AD1-EBA3-441A-9889-94090CF98C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5" name="Text Box 59">
          <a:extLst>
            <a:ext uri="{FF2B5EF4-FFF2-40B4-BE49-F238E27FC236}">
              <a16:creationId xmlns:a16="http://schemas.microsoft.com/office/drawing/2014/main" id="{195785F6-48DB-463D-AD08-BE2E87A109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6" name="Text Box 60">
          <a:extLst>
            <a:ext uri="{FF2B5EF4-FFF2-40B4-BE49-F238E27FC236}">
              <a16:creationId xmlns:a16="http://schemas.microsoft.com/office/drawing/2014/main" id="{35D0FEFD-C7F1-4FC0-9ABB-749D36B01E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7" name="Text Box 61">
          <a:extLst>
            <a:ext uri="{FF2B5EF4-FFF2-40B4-BE49-F238E27FC236}">
              <a16:creationId xmlns:a16="http://schemas.microsoft.com/office/drawing/2014/main" id="{CF81C0DE-9F1E-4156-828F-AD7FB329D6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8" name="Text Box 62">
          <a:extLst>
            <a:ext uri="{FF2B5EF4-FFF2-40B4-BE49-F238E27FC236}">
              <a16:creationId xmlns:a16="http://schemas.microsoft.com/office/drawing/2014/main" id="{040C0AA3-6D4D-4AD8-A297-BD1C3FA0FE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29" name="Text Box 63">
          <a:extLst>
            <a:ext uri="{FF2B5EF4-FFF2-40B4-BE49-F238E27FC236}">
              <a16:creationId xmlns:a16="http://schemas.microsoft.com/office/drawing/2014/main" id="{80E3E870-359A-4A32-ADB3-EC84055A87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0" name="Text Box 64">
          <a:extLst>
            <a:ext uri="{FF2B5EF4-FFF2-40B4-BE49-F238E27FC236}">
              <a16:creationId xmlns:a16="http://schemas.microsoft.com/office/drawing/2014/main" id="{0CF40C07-9021-45D5-A124-85CE19BB9C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1" name="Text Box 65">
          <a:extLst>
            <a:ext uri="{FF2B5EF4-FFF2-40B4-BE49-F238E27FC236}">
              <a16:creationId xmlns:a16="http://schemas.microsoft.com/office/drawing/2014/main" id="{5C8F6D68-C125-4E8C-AD02-CDE47996AB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2" name="Text Box 66">
          <a:extLst>
            <a:ext uri="{FF2B5EF4-FFF2-40B4-BE49-F238E27FC236}">
              <a16:creationId xmlns:a16="http://schemas.microsoft.com/office/drawing/2014/main" id="{3C1E63D3-1ECC-4C53-91ED-4F6EBE9569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3" name="Text Box 67">
          <a:extLst>
            <a:ext uri="{FF2B5EF4-FFF2-40B4-BE49-F238E27FC236}">
              <a16:creationId xmlns:a16="http://schemas.microsoft.com/office/drawing/2014/main" id="{7C68F914-810D-4128-83D4-2A1B4F4D07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4" name="Text Box 68">
          <a:extLst>
            <a:ext uri="{FF2B5EF4-FFF2-40B4-BE49-F238E27FC236}">
              <a16:creationId xmlns:a16="http://schemas.microsoft.com/office/drawing/2014/main" id="{934246A9-0DA7-4521-9770-A8C937DAA2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5" name="Text Box 69">
          <a:extLst>
            <a:ext uri="{FF2B5EF4-FFF2-40B4-BE49-F238E27FC236}">
              <a16:creationId xmlns:a16="http://schemas.microsoft.com/office/drawing/2014/main" id="{B6D0CCC0-7733-498E-8465-F898F105DF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6" name="Text Box 70">
          <a:extLst>
            <a:ext uri="{FF2B5EF4-FFF2-40B4-BE49-F238E27FC236}">
              <a16:creationId xmlns:a16="http://schemas.microsoft.com/office/drawing/2014/main" id="{5BD1D886-B88F-44BF-A296-CC40F82895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7" name="Text Box 71">
          <a:extLst>
            <a:ext uri="{FF2B5EF4-FFF2-40B4-BE49-F238E27FC236}">
              <a16:creationId xmlns:a16="http://schemas.microsoft.com/office/drawing/2014/main" id="{28BFE452-211B-466D-9B6F-3438714CA7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8" name="Text Box 72">
          <a:extLst>
            <a:ext uri="{FF2B5EF4-FFF2-40B4-BE49-F238E27FC236}">
              <a16:creationId xmlns:a16="http://schemas.microsoft.com/office/drawing/2014/main" id="{BFF78F7B-D8BE-4BA0-870F-4EAF9DF7FC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39" name="Text Box 73">
          <a:extLst>
            <a:ext uri="{FF2B5EF4-FFF2-40B4-BE49-F238E27FC236}">
              <a16:creationId xmlns:a16="http://schemas.microsoft.com/office/drawing/2014/main" id="{439BFCA4-9130-4C4A-9BF5-D5B1012270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0" name="Text Box 74">
          <a:extLst>
            <a:ext uri="{FF2B5EF4-FFF2-40B4-BE49-F238E27FC236}">
              <a16:creationId xmlns:a16="http://schemas.microsoft.com/office/drawing/2014/main" id="{D45323F9-63E4-438F-B8B8-2F7041FF75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1" name="Text Box 75">
          <a:extLst>
            <a:ext uri="{FF2B5EF4-FFF2-40B4-BE49-F238E27FC236}">
              <a16:creationId xmlns:a16="http://schemas.microsoft.com/office/drawing/2014/main" id="{A711FBC4-7ACD-4336-8456-ACEFBF2370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2" name="Text Box 76">
          <a:extLst>
            <a:ext uri="{FF2B5EF4-FFF2-40B4-BE49-F238E27FC236}">
              <a16:creationId xmlns:a16="http://schemas.microsoft.com/office/drawing/2014/main" id="{852FE2A6-6DCD-40F0-94BD-286EDFE682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3" name="Text Box 77">
          <a:extLst>
            <a:ext uri="{FF2B5EF4-FFF2-40B4-BE49-F238E27FC236}">
              <a16:creationId xmlns:a16="http://schemas.microsoft.com/office/drawing/2014/main" id="{A2BBD7B4-A282-441E-9F63-C84F81125C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4" name="Text Box 78">
          <a:extLst>
            <a:ext uri="{FF2B5EF4-FFF2-40B4-BE49-F238E27FC236}">
              <a16:creationId xmlns:a16="http://schemas.microsoft.com/office/drawing/2014/main" id="{98ECE117-22FA-4C53-94EE-F4273723E8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5" name="Text Box 79">
          <a:extLst>
            <a:ext uri="{FF2B5EF4-FFF2-40B4-BE49-F238E27FC236}">
              <a16:creationId xmlns:a16="http://schemas.microsoft.com/office/drawing/2014/main" id="{FE352B8A-4580-4341-8F24-95BBB58A60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6" name="Text Box 80">
          <a:extLst>
            <a:ext uri="{FF2B5EF4-FFF2-40B4-BE49-F238E27FC236}">
              <a16:creationId xmlns:a16="http://schemas.microsoft.com/office/drawing/2014/main" id="{F3049EDC-2A01-4110-BF05-25BBED3B18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7" name="Text Box 81">
          <a:extLst>
            <a:ext uri="{FF2B5EF4-FFF2-40B4-BE49-F238E27FC236}">
              <a16:creationId xmlns:a16="http://schemas.microsoft.com/office/drawing/2014/main" id="{52D13850-BF5D-47CE-8448-68C6C21066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8" name="Text Box 82">
          <a:extLst>
            <a:ext uri="{FF2B5EF4-FFF2-40B4-BE49-F238E27FC236}">
              <a16:creationId xmlns:a16="http://schemas.microsoft.com/office/drawing/2014/main" id="{579F42E7-172F-4169-B6BF-044BE1E0C6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49" name="Text Box 83">
          <a:extLst>
            <a:ext uri="{FF2B5EF4-FFF2-40B4-BE49-F238E27FC236}">
              <a16:creationId xmlns:a16="http://schemas.microsoft.com/office/drawing/2014/main" id="{42C347D0-8862-4E6A-80BD-881F86E2F8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0" name="Text Box 84">
          <a:extLst>
            <a:ext uri="{FF2B5EF4-FFF2-40B4-BE49-F238E27FC236}">
              <a16:creationId xmlns:a16="http://schemas.microsoft.com/office/drawing/2014/main" id="{A95EDD6A-E50C-42C9-94B5-626FB2153F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1" name="Text Box 85">
          <a:extLst>
            <a:ext uri="{FF2B5EF4-FFF2-40B4-BE49-F238E27FC236}">
              <a16:creationId xmlns:a16="http://schemas.microsoft.com/office/drawing/2014/main" id="{703A23EC-244E-4519-BB90-FEC9FF7550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2" name="Text Box 86">
          <a:extLst>
            <a:ext uri="{FF2B5EF4-FFF2-40B4-BE49-F238E27FC236}">
              <a16:creationId xmlns:a16="http://schemas.microsoft.com/office/drawing/2014/main" id="{BE5C6127-D6A3-4C55-8354-24CE8E2418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3" name="Text Box 87">
          <a:extLst>
            <a:ext uri="{FF2B5EF4-FFF2-40B4-BE49-F238E27FC236}">
              <a16:creationId xmlns:a16="http://schemas.microsoft.com/office/drawing/2014/main" id="{DAE8677A-40C4-4052-98DF-62B7593FC8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4" name="Text Box 88">
          <a:extLst>
            <a:ext uri="{FF2B5EF4-FFF2-40B4-BE49-F238E27FC236}">
              <a16:creationId xmlns:a16="http://schemas.microsoft.com/office/drawing/2014/main" id="{B2980E07-5D5A-47B3-8BD4-23EDF5DB37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5" name="Text Box 89">
          <a:extLst>
            <a:ext uri="{FF2B5EF4-FFF2-40B4-BE49-F238E27FC236}">
              <a16:creationId xmlns:a16="http://schemas.microsoft.com/office/drawing/2014/main" id="{A9C5CD43-37EF-42BC-BD65-6A3EAD14AD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6" name="Text Box 90">
          <a:extLst>
            <a:ext uri="{FF2B5EF4-FFF2-40B4-BE49-F238E27FC236}">
              <a16:creationId xmlns:a16="http://schemas.microsoft.com/office/drawing/2014/main" id="{A9E41F27-278E-4C02-8CDE-AA384A6CC9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7" name="Text Box 91">
          <a:extLst>
            <a:ext uri="{FF2B5EF4-FFF2-40B4-BE49-F238E27FC236}">
              <a16:creationId xmlns:a16="http://schemas.microsoft.com/office/drawing/2014/main" id="{B6B61A86-9D76-4F64-835A-73F725515B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8" name="Text Box 92">
          <a:extLst>
            <a:ext uri="{FF2B5EF4-FFF2-40B4-BE49-F238E27FC236}">
              <a16:creationId xmlns:a16="http://schemas.microsoft.com/office/drawing/2014/main" id="{51C5342A-EE19-42D2-A3B1-A71FC2C144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59" name="Text Box 26">
          <a:extLst>
            <a:ext uri="{FF2B5EF4-FFF2-40B4-BE49-F238E27FC236}">
              <a16:creationId xmlns:a16="http://schemas.microsoft.com/office/drawing/2014/main" id="{D959A38E-FBFD-42BA-984C-DE36BA3528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0" name="Text Box 27">
          <a:extLst>
            <a:ext uri="{FF2B5EF4-FFF2-40B4-BE49-F238E27FC236}">
              <a16:creationId xmlns:a16="http://schemas.microsoft.com/office/drawing/2014/main" id="{42D1E2EA-E492-4893-9FE6-FCC274DB88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1" name="Text Box 28">
          <a:extLst>
            <a:ext uri="{FF2B5EF4-FFF2-40B4-BE49-F238E27FC236}">
              <a16:creationId xmlns:a16="http://schemas.microsoft.com/office/drawing/2014/main" id="{5B1203B2-815F-4038-AAC7-F75A8C4259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2" name="Text Box 29">
          <a:extLst>
            <a:ext uri="{FF2B5EF4-FFF2-40B4-BE49-F238E27FC236}">
              <a16:creationId xmlns:a16="http://schemas.microsoft.com/office/drawing/2014/main" id="{7B5570D0-EB41-46B4-8B74-4CFB80A34F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3" name="Text Box 30">
          <a:extLst>
            <a:ext uri="{FF2B5EF4-FFF2-40B4-BE49-F238E27FC236}">
              <a16:creationId xmlns:a16="http://schemas.microsoft.com/office/drawing/2014/main" id="{3A56980E-9AD0-45D3-8096-60532BADF0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4" name="Text Box 31">
          <a:extLst>
            <a:ext uri="{FF2B5EF4-FFF2-40B4-BE49-F238E27FC236}">
              <a16:creationId xmlns:a16="http://schemas.microsoft.com/office/drawing/2014/main" id="{87038622-355A-4BE4-9A1B-3A7C2A75FB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5" name="Text Box 32">
          <a:extLst>
            <a:ext uri="{FF2B5EF4-FFF2-40B4-BE49-F238E27FC236}">
              <a16:creationId xmlns:a16="http://schemas.microsoft.com/office/drawing/2014/main" id="{DE50C450-5BA6-4917-8D83-A5A7BC62E6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6" name="Text Box 33">
          <a:extLst>
            <a:ext uri="{FF2B5EF4-FFF2-40B4-BE49-F238E27FC236}">
              <a16:creationId xmlns:a16="http://schemas.microsoft.com/office/drawing/2014/main" id="{F8FB8A69-8168-4E31-8A76-8AD57C1DA8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7" name="Text Box 34">
          <a:extLst>
            <a:ext uri="{FF2B5EF4-FFF2-40B4-BE49-F238E27FC236}">
              <a16:creationId xmlns:a16="http://schemas.microsoft.com/office/drawing/2014/main" id="{FA502A9A-89C0-4252-A1E6-ECEB4771DC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8" name="Text Box 35">
          <a:extLst>
            <a:ext uri="{FF2B5EF4-FFF2-40B4-BE49-F238E27FC236}">
              <a16:creationId xmlns:a16="http://schemas.microsoft.com/office/drawing/2014/main" id="{4FE837B7-D503-41EE-8B92-08BB40AC04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69" name="Text Box 36">
          <a:extLst>
            <a:ext uri="{FF2B5EF4-FFF2-40B4-BE49-F238E27FC236}">
              <a16:creationId xmlns:a16="http://schemas.microsoft.com/office/drawing/2014/main" id="{6E1677DD-BC46-41C7-A1A6-59FA08D792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0" name="Text Box 37">
          <a:extLst>
            <a:ext uri="{FF2B5EF4-FFF2-40B4-BE49-F238E27FC236}">
              <a16:creationId xmlns:a16="http://schemas.microsoft.com/office/drawing/2014/main" id="{22CC87C4-5C2F-40D3-AA0B-07DDCBB711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1" name="Text Box 38">
          <a:extLst>
            <a:ext uri="{FF2B5EF4-FFF2-40B4-BE49-F238E27FC236}">
              <a16:creationId xmlns:a16="http://schemas.microsoft.com/office/drawing/2014/main" id="{8A5F9F8B-FA41-4558-9E49-9BEB43416C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2" name="Text Box 39">
          <a:extLst>
            <a:ext uri="{FF2B5EF4-FFF2-40B4-BE49-F238E27FC236}">
              <a16:creationId xmlns:a16="http://schemas.microsoft.com/office/drawing/2014/main" id="{B586C206-AC4B-4E98-8B94-AA2F091A4E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3" name="Text Box 40">
          <a:extLst>
            <a:ext uri="{FF2B5EF4-FFF2-40B4-BE49-F238E27FC236}">
              <a16:creationId xmlns:a16="http://schemas.microsoft.com/office/drawing/2014/main" id="{F5BA54C2-F8BB-4295-A714-AA5B4F84EB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4" name="Text Box 41">
          <a:extLst>
            <a:ext uri="{FF2B5EF4-FFF2-40B4-BE49-F238E27FC236}">
              <a16:creationId xmlns:a16="http://schemas.microsoft.com/office/drawing/2014/main" id="{E06B1B19-561E-4438-857D-78A607EA2D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5" name="Text Box 42">
          <a:extLst>
            <a:ext uri="{FF2B5EF4-FFF2-40B4-BE49-F238E27FC236}">
              <a16:creationId xmlns:a16="http://schemas.microsoft.com/office/drawing/2014/main" id="{5F94BD0A-419B-4627-890A-55707E6097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6" name="Text Box 43">
          <a:extLst>
            <a:ext uri="{FF2B5EF4-FFF2-40B4-BE49-F238E27FC236}">
              <a16:creationId xmlns:a16="http://schemas.microsoft.com/office/drawing/2014/main" id="{CDA4E6EB-E74A-406A-A758-31FB331566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7" name="Text Box 44">
          <a:extLst>
            <a:ext uri="{FF2B5EF4-FFF2-40B4-BE49-F238E27FC236}">
              <a16:creationId xmlns:a16="http://schemas.microsoft.com/office/drawing/2014/main" id="{0D443361-A97B-41DF-AE6B-52290D86DD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8" name="Text Box 45">
          <a:extLst>
            <a:ext uri="{FF2B5EF4-FFF2-40B4-BE49-F238E27FC236}">
              <a16:creationId xmlns:a16="http://schemas.microsoft.com/office/drawing/2014/main" id="{ACE388DA-9169-4800-B65F-93D9A7490C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79" name="Text Box 46">
          <a:extLst>
            <a:ext uri="{FF2B5EF4-FFF2-40B4-BE49-F238E27FC236}">
              <a16:creationId xmlns:a16="http://schemas.microsoft.com/office/drawing/2014/main" id="{552B0ADB-A54E-4CF2-82F6-DAE254EC0C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0" name="Text Box 47">
          <a:extLst>
            <a:ext uri="{FF2B5EF4-FFF2-40B4-BE49-F238E27FC236}">
              <a16:creationId xmlns:a16="http://schemas.microsoft.com/office/drawing/2014/main" id="{E7FE2272-C398-4513-B3B9-B32537BEEF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1" name="Text Box 49">
          <a:extLst>
            <a:ext uri="{FF2B5EF4-FFF2-40B4-BE49-F238E27FC236}">
              <a16:creationId xmlns:a16="http://schemas.microsoft.com/office/drawing/2014/main" id="{7D8DD469-60EB-471B-AA93-2604519546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2" name="Text Box 50">
          <a:extLst>
            <a:ext uri="{FF2B5EF4-FFF2-40B4-BE49-F238E27FC236}">
              <a16:creationId xmlns:a16="http://schemas.microsoft.com/office/drawing/2014/main" id="{57A1D326-D397-49FC-BBC9-9126D0A00A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3" name="Text Box 51">
          <a:extLst>
            <a:ext uri="{FF2B5EF4-FFF2-40B4-BE49-F238E27FC236}">
              <a16:creationId xmlns:a16="http://schemas.microsoft.com/office/drawing/2014/main" id="{A332C02B-BE67-41F9-A872-FB416BF7D9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4" name="Text Box 52">
          <a:extLst>
            <a:ext uri="{FF2B5EF4-FFF2-40B4-BE49-F238E27FC236}">
              <a16:creationId xmlns:a16="http://schemas.microsoft.com/office/drawing/2014/main" id="{C9D8701B-74FF-4024-B481-581C22B3AF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5" name="Text Box 53">
          <a:extLst>
            <a:ext uri="{FF2B5EF4-FFF2-40B4-BE49-F238E27FC236}">
              <a16:creationId xmlns:a16="http://schemas.microsoft.com/office/drawing/2014/main" id="{421BDACA-6194-4CE7-8139-DCD3967A16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6" name="Text Box 54">
          <a:extLst>
            <a:ext uri="{FF2B5EF4-FFF2-40B4-BE49-F238E27FC236}">
              <a16:creationId xmlns:a16="http://schemas.microsoft.com/office/drawing/2014/main" id="{07862730-8038-4532-94D6-9F3C8DE2AB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7" name="Text Box 55">
          <a:extLst>
            <a:ext uri="{FF2B5EF4-FFF2-40B4-BE49-F238E27FC236}">
              <a16:creationId xmlns:a16="http://schemas.microsoft.com/office/drawing/2014/main" id="{C7DFC200-B924-4AC8-A513-5DB9AC3D10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8" name="Text Box 56">
          <a:extLst>
            <a:ext uri="{FF2B5EF4-FFF2-40B4-BE49-F238E27FC236}">
              <a16:creationId xmlns:a16="http://schemas.microsoft.com/office/drawing/2014/main" id="{CFC4CFBD-964D-454E-8A03-C9A991EC86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89" name="Text Box 57">
          <a:extLst>
            <a:ext uri="{FF2B5EF4-FFF2-40B4-BE49-F238E27FC236}">
              <a16:creationId xmlns:a16="http://schemas.microsoft.com/office/drawing/2014/main" id="{D6097365-F9BD-477D-8B4F-099A853302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0" name="Text Box 60">
          <a:extLst>
            <a:ext uri="{FF2B5EF4-FFF2-40B4-BE49-F238E27FC236}">
              <a16:creationId xmlns:a16="http://schemas.microsoft.com/office/drawing/2014/main" id="{2869B4E5-C08A-41C4-8EDA-863A17DAE8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1" name="Text Box 61">
          <a:extLst>
            <a:ext uri="{FF2B5EF4-FFF2-40B4-BE49-F238E27FC236}">
              <a16:creationId xmlns:a16="http://schemas.microsoft.com/office/drawing/2014/main" id="{DE016429-37E9-418E-9527-4E9B8F49A6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2" name="Text Box 62">
          <a:extLst>
            <a:ext uri="{FF2B5EF4-FFF2-40B4-BE49-F238E27FC236}">
              <a16:creationId xmlns:a16="http://schemas.microsoft.com/office/drawing/2014/main" id="{14893F6C-C85F-4FA3-BE42-C5872E48BA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3" name="Text Box 63">
          <a:extLst>
            <a:ext uri="{FF2B5EF4-FFF2-40B4-BE49-F238E27FC236}">
              <a16:creationId xmlns:a16="http://schemas.microsoft.com/office/drawing/2014/main" id="{5E8211FA-A02C-4B28-9623-D4CD76239C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4" name="Text Box 64">
          <a:extLst>
            <a:ext uri="{FF2B5EF4-FFF2-40B4-BE49-F238E27FC236}">
              <a16:creationId xmlns:a16="http://schemas.microsoft.com/office/drawing/2014/main" id="{B21AD420-8856-42F6-A8DE-321F89BEF4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5" name="Text Box 65">
          <a:extLst>
            <a:ext uri="{FF2B5EF4-FFF2-40B4-BE49-F238E27FC236}">
              <a16:creationId xmlns:a16="http://schemas.microsoft.com/office/drawing/2014/main" id="{60E3EC3D-325C-4071-8BF0-73BEBC6BC1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6" name="Text Box 66">
          <a:extLst>
            <a:ext uri="{FF2B5EF4-FFF2-40B4-BE49-F238E27FC236}">
              <a16:creationId xmlns:a16="http://schemas.microsoft.com/office/drawing/2014/main" id="{8B536103-F88D-4583-B4AC-7DC8BA72AD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7" name="Text Box 67">
          <a:extLst>
            <a:ext uri="{FF2B5EF4-FFF2-40B4-BE49-F238E27FC236}">
              <a16:creationId xmlns:a16="http://schemas.microsoft.com/office/drawing/2014/main" id="{EB75C638-6796-4143-8DD2-637388DD76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8" name="Text Box 68">
          <a:extLst>
            <a:ext uri="{FF2B5EF4-FFF2-40B4-BE49-F238E27FC236}">
              <a16:creationId xmlns:a16="http://schemas.microsoft.com/office/drawing/2014/main" id="{1C94647D-312C-4DE5-AD6A-0B571A1E35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499" name="Text Box 69">
          <a:extLst>
            <a:ext uri="{FF2B5EF4-FFF2-40B4-BE49-F238E27FC236}">
              <a16:creationId xmlns:a16="http://schemas.microsoft.com/office/drawing/2014/main" id="{BD51DC63-1071-445C-8702-BA17041907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0" name="Text Box 70">
          <a:extLst>
            <a:ext uri="{FF2B5EF4-FFF2-40B4-BE49-F238E27FC236}">
              <a16:creationId xmlns:a16="http://schemas.microsoft.com/office/drawing/2014/main" id="{DF8D29B8-77D9-4C94-86CA-535D2F2DA0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1" name="Text Box 71">
          <a:extLst>
            <a:ext uri="{FF2B5EF4-FFF2-40B4-BE49-F238E27FC236}">
              <a16:creationId xmlns:a16="http://schemas.microsoft.com/office/drawing/2014/main" id="{6D0E1465-8FC7-4D65-B9A0-062B184403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2" name="Text Box 72">
          <a:extLst>
            <a:ext uri="{FF2B5EF4-FFF2-40B4-BE49-F238E27FC236}">
              <a16:creationId xmlns:a16="http://schemas.microsoft.com/office/drawing/2014/main" id="{5AA77895-9FAA-468B-9BFA-E60BDCACD6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3" name="Text Box 73">
          <a:extLst>
            <a:ext uri="{FF2B5EF4-FFF2-40B4-BE49-F238E27FC236}">
              <a16:creationId xmlns:a16="http://schemas.microsoft.com/office/drawing/2014/main" id="{83207225-78EE-4100-B334-451636E025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4" name="Text Box 74">
          <a:extLst>
            <a:ext uri="{FF2B5EF4-FFF2-40B4-BE49-F238E27FC236}">
              <a16:creationId xmlns:a16="http://schemas.microsoft.com/office/drawing/2014/main" id="{B6574BC9-FB58-4261-BD06-2196A0FA3F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5" name="Text Box 75">
          <a:extLst>
            <a:ext uri="{FF2B5EF4-FFF2-40B4-BE49-F238E27FC236}">
              <a16:creationId xmlns:a16="http://schemas.microsoft.com/office/drawing/2014/main" id="{0541DE8C-79C4-4DC3-AE48-02C0FF5D51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6" name="Text Box 76">
          <a:extLst>
            <a:ext uri="{FF2B5EF4-FFF2-40B4-BE49-F238E27FC236}">
              <a16:creationId xmlns:a16="http://schemas.microsoft.com/office/drawing/2014/main" id="{2A62BE7A-80B9-4111-B810-E608E0F337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7" name="Text Box 77">
          <a:extLst>
            <a:ext uri="{FF2B5EF4-FFF2-40B4-BE49-F238E27FC236}">
              <a16:creationId xmlns:a16="http://schemas.microsoft.com/office/drawing/2014/main" id="{7FE52012-8177-4D2F-AAC6-2358403ECD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8" name="Text Box 78">
          <a:extLst>
            <a:ext uri="{FF2B5EF4-FFF2-40B4-BE49-F238E27FC236}">
              <a16:creationId xmlns:a16="http://schemas.microsoft.com/office/drawing/2014/main" id="{EED2EC21-C105-42BF-ADCB-603AB8D8D3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09" name="Text Box 79">
          <a:extLst>
            <a:ext uri="{FF2B5EF4-FFF2-40B4-BE49-F238E27FC236}">
              <a16:creationId xmlns:a16="http://schemas.microsoft.com/office/drawing/2014/main" id="{A764F58C-7628-42CF-8F60-CE1C7A465E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0" name="Text Box 80">
          <a:extLst>
            <a:ext uri="{FF2B5EF4-FFF2-40B4-BE49-F238E27FC236}">
              <a16:creationId xmlns:a16="http://schemas.microsoft.com/office/drawing/2014/main" id="{1A3F0257-D2AC-41CC-AFC8-436689559C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1" name="Text Box 81">
          <a:extLst>
            <a:ext uri="{FF2B5EF4-FFF2-40B4-BE49-F238E27FC236}">
              <a16:creationId xmlns:a16="http://schemas.microsoft.com/office/drawing/2014/main" id="{8949A471-76BF-46A2-A93F-07CF893F3C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2" name="Text Box 82">
          <a:extLst>
            <a:ext uri="{FF2B5EF4-FFF2-40B4-BE49-F238E27FC236}">
              <a16:creationId xmlns:a16="http://schemas.microsoft.com/office/drawing/2014/main" id="{8F0C5120-49BF-4AF5-B065-9136361D5A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3" name="Text Box 83">
          <a:extLst>
            <a:ext uri="{FF2B5EF4-FFF2-40B4-BE49-F238E27FC236}">
              <a16:creationId xmlns:a16="http://schemas.microsoft.com/office/drawing/2014/main" id="{02883604-3E9F-4463-BAEB-FC3A23AC7B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4" name="Text Box 84">
          <a:extLst>
            <a:ext uri="{FF2B5EF4-FFF2-40B4-BE49-F238E27FC236}">
              <a16:creationId xmlns:a16="http://schemas.microsoft.com/office/drawing/2014/main" id="{E32E17E9-E8D2-487B-9471-C8A439934F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5" name="Text Box 85">
          <a:extLst>
            <a:ext uri="{FF2B5EF4-FFF2-40B4-BE49-F238E27FC236}">
              <a16:creationId xmlns:a16="http://schemas.microsoft.com/office/drawing/2014/main" id="{2E00CAA4-E8EA-42FD-BC2C-3572BEA9DA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6" name="Text Box 86">
          <a:extLst>
            <a:ext uri="{FF2B5EF4-FFF2-40B4-BE49-F238E27FC236}">
              <a16:creationId xmlns:a16="http://schemas.microsoft.com/office/drawing/2014/main" id="{2AF231A6-DB57-48E1-BB98-A71241E5C3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7" name="Text Box 87">
          <a:extLst>
            <a:ext uri="{FF2B5EF4-FFF2-40B4-BE49-F238E27FC236}">
              <a16:creationId xmlns:a16="http://schemas.microsoft.com/office/drawing/2014/main" id="{5C23AC9A-AA94-44E1-AC68-40F0D4979E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8" name="Text Box 88">
          <a:extLst>
            <a:ext uri="{FF2B5EF4-FFF2-40B4-BE49-F238E27FC236}">
              <a16:creationId xmlns:a16="http://schemas.microsoft.com/office/drawing/2014/main" id="{9BC7D2BD-0E31-4797-B705-A8596985B1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19" name="Text Box 89">
          <a:extLst>
            <a:ext uri="{FF2B5EF4-FFF2-40B4-BE49-F238E27FC236}">
              <a16:creationId xmlns:a16="http://schemas.microsoft.com/office/drawing/2014/main" id="{ADBDCA9B-5B20-4DD3-9DED-8946176F60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0" name="Text Box 90">
          <a:extLst>
            <a:ext uri="{FF2B5EF4-FFF2-40B4-BE49-F238E27FC236}">
              <a16:creationId xmlns:a16="http://schemas.microsoft.com/office/drawing/2014/main" id="{D6F9A0ED-D080-43A1-AE28-6811EDC977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1" name="Text Box 91">
          <a:extLst>
            <a:ext uri="{FF2B5EF4-FFF2-40B4-BE49-F238E27FC236}">
              <a16:creationId xmlns:a16="http://schemas.microsoft.com/office/drawing/2014/main" id="{2976F8F7-F9B5-40FB-A784-86B00EC5AE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2" name="Text Box 92">
          <a:extLst>
            <a:ext uri="{FF2B5EF4-FFF2-40B4-BE49-F238E27FC236}">
              <a16:creationId xmlns:a16="http://schemas.microsoft.com/office/drawing/2014/main" id="{83B3D9A7-3809-402D-A579-74EFD3BF94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3" name="Text Box 26">
          <a:extLst>
            <a:ext uri="{FF2B5EF4-FFF2-40B4-BE49-F238E27FC236}">
              <a16:creationId xmlns:a16="http://schemas.microsoft.com/office/drawing/2014/main" id="{B6B73281-B88E-4E75-977B-76B6F9B211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4" name="Text Box 27">
          <a:extLst>
            <a:ext uri="{FF2B5EF4-FFF2-40B4-BE49-F238E27FC236}">
              <a16:creationId xmlns:a16="http://schemas.microsoft.com/office/drawing/2014/main" id="{15F62A60-B6D8-459C-B1CB-5051BD5CE2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5" name="Text Box 28">
          <a:extLst>
            <a:ext uri="{FF2B5EF4-FFF2-40B4-BE49-F238E27FC236}">
              <a16:creationId xmlns:a16="http://schemas.microsoft.com/office/drawing/2014/main" id="{154D679B-BF0A-48FD-ACA6-30B651BE96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6" name="Text Box 29">
          <a:extLst>
            <a:ext uri="{FF2B5EF4-FFF2-40B4-BE49-F238E27FC236}">
              <a16:creationId xmlns:a16="http://schemas.microsoft.com/office/drawing/2014/main" id="{69799192-2D4C-4172-9EEA-84DA705233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7" name="Text Box 30">
          <a:extLst>
            <a:ext uri="{FF2B5EF4-FFF2-40B4-BE49-F238E27FC236}">
              <a16:creationId xmlns:a16="http://schemas.microsoft.com/office/drawing/2014/main" id="{3E81A19D-3924-452B-9B27-D8A9A3CDAE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8" name="Text Box 31">
          <a:extLst>
            <a:ext uri="{FF2B5EF4-FFF2-40B4-BE49-F238E27FC236}">
              <a16:creationId xmlns:a16="http://schemas.microsoft.com/office/drawing/2014/main" id="{8618C936-CE7D-443A-A8C4-A580090853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29" name="Text Box 32">
          <a:extLst>
            <a:ext uri="{FF2B5EF4-FFF2-40B4-BE49-F238E27FC236}">
              <a16:creationId xmlns:a16="http://schemas.microsoft.com/office/drawing/2014/main" id="{BEA00762-D219-4D1D-A8EE-A86624F554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0" name="Text Box 33">
          <a:extLst>
            <a:ext uri="{FF2B5EF4-FFF2-40B4-BE49-F238E27FC236}">
              <a16:creationId xmlns:a16="http://schemas.microsoft.com/office/drawing/2014/main" id="{57BC50CF-B457-40EF-B4D9-DFB54CAF1E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1" name="Text Box 34">
          <a:extLst>
            <a:ext uri="{FF2B5EF4-FFF2-40B4-BE49-F238E27FC236}">
              <a16:creationId xmlns:a16="http://schemas.microsoft.com/office/drawing/2014/main" id="{8CC6C0AE-BE9E-4E90-A602-D9EB725C09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2" name="Text Box 35">
          <a:extLst>
            <a:ext uri="{FF2B5EF4-FFF2-40B4-BE49-F238E27FC236}">
              <a16:creationId xmlns:a16="http://schemas.microsoft.com/office/drawing/2014/main" id="{1EBE9443-D30A-472A-95FE-F8B4955BA8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3" name="Text Box 36">
          <a:extLst>
            <a:ext uri="{FF2B5EF4-FFF2-40B4-BE49-F238E27FC236}">
              <a16:creationId xmlns:a16="http://schemas.microsoft.com/office/drawing/2014/main" id="{C0CFDA7B-D246-4038-A1A5-22038740DC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4" name="Text Box 37">
          <a:extLst>
            <a:ext uri="{FF2B5EF4-FFF2-40B4-BE49-F238E27FC236}">
              <a16:creationId xmlns:a16="http://schemas.microsoft.com/office/drawing/2014/main" id="{0BAA170A-B2CA-46F1-BEF3-C96AFAF7D4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5" name="Text Box 38">
          <a:extLst>
            <a:ext uri="{FF2B5EF4-FFF2-40B4-BE49-F238E27FC236}">
              <a16:creationId xmlns:a16="http://schemas.microsoft.com/office/drawing/2014/main" id="{2E5D85F2-9890-4299-9CE9-2DEB97A154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6" name="Text Box 39">
          <a:extLst>
            <a:ext uri="{FF2B5EF4-FFF2-40B4-BE49-F238E27FC236}">
              <a16:creationId xmlns:a16="http://schemas.microsoft.com/office/drawing/2014/main" id="{C816976D-FACD-43F6-A438-78EEA3129B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7" name="Text Box 40">
          <a:extLst>
            <a:ext uri="{FF2B5EF4-FFF2-40B4-BE49-F238E27FC236}">
              <a16:creationId xmlns:a16="http://schemas.microsoft.com/office/drawing/2014/main" id="{AB0A298C-B689-428F-A7BF-4EE48F5B55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8" name="Text Box 41">
          <a:extLst>
            <a:ext uri="{FF2B5EF4-FFF2-40B4-BE49-F238E27FC236}">
              <a16:creationId xmlns:a16="http://schemas.microsoft.com/office/drawing/2014/main" id="{40D6EEF8-2DBD-47E9-AE06-5CC37F6C54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39" name="Text Box 42">
          <a:extLst>
            <a:ext uri="{FF2B5EF4-FFF2-40B4-BE49-F238E27FC236}">
              <a16:creationId xmlns:a16="http://schemas.microsoft.com/office/drawing/2014/main" id="{FB764980-61A8-48A0-9E06-D79F3B925D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0" name="Text Box 43">
          <a:extLst>
            <a:ext uri="{FF2B5EF4-FFF2-40B4-BE49-F238E27FC236}">
              <a16:creationId xmlns:a16="http://schemas.microsoft.com/office/drawing/2014/main" id="{1FADC9CB-3D1C-44CE-A7D2-824A4F4A61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1" name="Text Box 44">
          <a:extLst>
            <a:ext uri="{FF2B5EF4-FFF2-40B4-BE49-F238E27FC236}">
              <a16:creationId xmlns:a16="http://schemas.microsoft.com/office/drawing/2014/main" id="{E68B72CD-2353-44E6-9DBC-0E81EF1302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2" name="Text Box 45">
          <a:extLst>
            <a:ext uri="{FF2B5EF4-FFF2-40B4-BE49-F238E27FC236}">
              <a16:creationId xmlns:a16="http://schemas.microsoft.com/office/drawing/2014/main" id="{B2FD4CDA-4565-4A00-ADB2-E6304EA547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3" name="Text Box 46">
          <a:extLst>
            <a:ext uri="{FF2B5EF4-FFF2-40B4-BE49-F238E27FC236}">
              <a16:creationId xmlns:a16="http://schemas.microsoft.com/office/drawing/2014/main" id="{0E6A2723-4FD9-467D-9019-AEE126CD16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4" name="Text Box 47">
          <a:extLst>
            <a:ext uri="{FF2B5EF4-FFF2-40B4-BE49-F238E27FC236}">
              <a16:creationId xmlns:a16="http://schemas.microsoft.com/office/drawing/2014/main" id="{1BA8F056-203C-4943-99D6-D9E2602F3C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5" name="Text Box 49">
          <a:extLst>
            <a:ext uri="{FF2B5EF4-FFF2-40B4-BE49-F238E27FC236}">
              <a16:creationId xmlns:a16="http://schemas.microsoft.com/office/drawing/2014/main" id="{A33AA404-DDA8-4131-A0AA-7561BBF7AA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6" name="Text Box 50">
          <a:extLst>
            <a:ext uri="{FF2B5EF4-FFF2-40B4-BE49-F238E27FC236}">
              <a16:creationId xmlns:a16="http://schemas.microsoft.com/office/drawing/2014/main" id="{C7F89D62-6EF2-4AD3-BF83-4245CA2E66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7" name="Text Box 51">
          <a:extLst>
            <a:ext uri="{FF2B5EF4-FFF2-40B4-BE49-F238E27FC236}">
              <a16:creationId xmlns:a16="http://schemas.microsoft.com/office/drawing/2014/main" id="{5055BD4B-DBD6-4061-B7D6-77EFF881C2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8" name="Text Box 52">
          <a:extLst>
            <a:ext uri="{FF2B5EF4-FFF2-40B4-BE49-F238E27FC236}">
              <a16:creationId xmlns:a16="http://schemas.microsoft.com/office/drawing/2014/main" id="{3002E919-1549-4AB4-8D20-87D57A3420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49" name="Text Box 53">
          <a:extLst>
            <a:ext uri="{FF2B5EF4-FFF2-40B4-BE49-F238E27FC236}">
              <a16:creationId xmlns:a16="http://schemas.microsoft.com/office/drawing/2014/main" id="{FB592EBD-12F5-482F-B7D0-C993F35CF0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0" name="Text Box 54">
          <a:extLst>
            <a:ext uri="{FF2B5EF4-FFF2-40B4-BE49-F238E27FC236}">
              <a16:creationId xmlns:a16="http://schemas.microsoft.com/office/drawing/2014/main" id="{EF5678B1-9AFE-4F39-82F2-44203428E3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1" name="Text Box 55">
          <a:extLst>
            <a:ext uri="{FF2B5EF4-FFF2-40B4-BE49-F238E27FC236}">
              <a16:creationId xmlns:a16="http://schemas.microsoft.com/office/drawing/2014/main" id="{782E52ED-B6B6-4190-A87A-066D6A0BF9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2" name="Text Box 56">
          <a:extLst>
            <a:ext uri="{FF2B5EF4-FFF2-40B4-BE49-F238E27FC236}">
              <a16:creationId xmlns:a16="http://schemas.microsoft.com/office/drawing/2014/main" id="{058B1235-6D4A-4A24-AC67-4AAD9864E9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3" name="Text Box 57">
          <a:extLst>
            <a:ext uri="{FF2B5EF4-FFF2-40B4-BE49-F238E27FC236}">
              <a16:creationId xmlns:a16="http://schemas.microsoft.com/office/drawing/2014/main" id="{ED72A54F-9909-451D-9B11-D6BDEACA2D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4" name="Text Box 58">
          <a:extLst>
            <a:ext uri="{FF2B5EF4-FFF2-40B4-BE49-F238E27FC236}">
              <a16:creationId xmlns:a16="http://schemas.microsoft.com/office/drawing/2014/main" id="{0A676363-810F-494D-AB22-E5038ECDE6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5" name="Text Box 59">
          <a:extLst>
            <a:ext uri="{FF2B5EF4-FFF2-40B4-BE49-F238E27FC236}">
              <a16:creationId xmlns:a16="http://schemas.microsoft.com/office/drawing/2014/main" id="{64A8139E-1B81-4EF0-895C-99EFDB0EF9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6" name="Text Box 60">
          <a:extLst>
            <a:ext uri="{FF2B5EF4-FFF2-40B4-BE49-F238E27FC236}">
              <a16:creationId xmlns:a16="http://schemas.microsoft.com/office/drawing/2014/main" id="{1547AF64-43BF-4759-A210-BC2CB0208A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7" name="Text Box 61">
          <a:extLst>
            <a:ext uri="{FF2B5EF4-FFF2-40B4-BE49-F238E27FC236}">
              <a16:creationId xmlns:a16="http://schemas.microsoft.com/office/drawing/2014/main" id="{8BEA21E3-F40E-44A8-A7C7-BAF2879D14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8" name="Text Box 62">
          <a:extLst>
            <a:ext uri="{FF2B5EF4-FFF2-40B4-BE49-F238E27FC236}">
              <a16:creationId xmlns:a16="http://schemas.microsoft.com/office/drawing/2014/main" id="{01B27CF8-7947-4474-ACD4-E46DC27063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59" name="Text Box 63">
          <a:extLst>
            <a:ext uri="{FF2B5EF4-FFF2-40B4-BE49-F238E27FC236}">
              <a16:creationId xmlns:a16="http://schemas.microsoft.com/office/drawing/2014/main" id="{8047B5C1-22AC-4317-B449-A1F3A51629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0" name="Text Box 64">
          <a:extLst>
            <a:ext uri="{FF2B5EF4-FFF2-40B4-BE49-F238E27FC236}">
              <a16:creationId xmlns:a16="http://schemas.microsoft.com/office/drawing/2014/main" id="{08E3DBA2-0C76-48F7-AC8D-704C3BC858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1" name="Text Box 65">
          <a:extLst>
            <a:ext uri="{FF2B5EF4-FFF2-40B4-BE49-F238E27FC236}">
              <a16:creationId xmlns:a16="http://schemas.microsoft.com/office/drawing/2014/main" id="{A30E328C-ADDD-429A-8876-2142255200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2" name="Text Box 66">
          <a:extLst>
            <a:ext uri="{FF2B5EF4-FFF2-40B4-BE49-F238E27FC236}">
              <a16:creationId xmlns:a16="http://schemas.microsoft.com/office/drawing/2014/main" id="{BC174752-32B7-4CDE-A6D6-1A4C1063AB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3" name="Text Box 67">
          <a:extLst>
            <a:ext uri="{FF2B5EF4-FFF2-40B4-BE49-F238E27FC236}">
              <a16:creationId xmlns:a16="http://schemas.microsoft.com/office/drawing/2014/main" id="{5CD3541D-C06C-468B-B8A3-582FDFB100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4" name="Text Box 68">
          <a:extLst>
            <a:ext uri="{FF2B5EF4-FFF2-40B4-BE49-F238E27FC236}">
              <a16:creationId xmlns:a16="http://schemas.microsoft.com/office/drawing/2014/main" id="{0945363F-C0F0-4C16-8C72-0F635DA884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5" name="Text Box 69">
          <a:extLst>
            <a:ext uri="{FF2B5EF4-FFF2-40B4-BE49-F238E27FC236}">
              <a16:creationId xmlns:a16="http://schemas.microsoft.com/office/drawing/2014/main" id="{1B052C49-454A-43BB-BEF6-E30DC3897F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6" name="Text Box 70">
          <a:extLst>
            <a:ext uri="{FF2B5EF4-FFF2-40B4-BE49-F238E27FC236}">
              <a16:creationId xmlns:a16="http://schemas.microsoft.com/office/drawing/2014/main" id="{47B09209-F975-487C-8A0C-81CFC0025F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7" name="Text Box 71">
          <a:extLst>
            <a:ext uri="{FF2B5EF4-FFF2-40B4-BE49-F238E27FC236}">
              <a16:creationId xmlns:a16="http://schemas.microsoft.com/office/drawing/2014/main" id="{DAF2B925-177A-443A-9E37-A12AFFA004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8" name="Text Box 72">
          <a:extLst>
            <a:ext uri="{FF2B5EF4-FFF2-40B4-BE49-F238E27FC236}">
              <a16:creationId xmlns:a16="http://schemas.microsoft.com/office/drawing/2014/main" id="{4FD67994-C561-4391-9512-C2E522D4B3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69" name="Text Box 73">
          <a:extLst>
            <a:ext uri="{FF2B5EF4-FFF2-40B4-BE49-F238E27FC236}">
              <a16:creationId xmlns:a16="http://schemas.microsoft.com/office/drawing/2014/main" id="{E84184DB-7900-4A9B-9AD8-7F7FFD6460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0" name="Text Box 74">
          <a:extLst>
            <a:ext uri="{FF2B5EF4-FFF2-40B4-BE49-F238E27FC236}">
              <a16:creationId xmlns:a16="http://schemas.microsoft.com/office/drawing/2014/main" id="{64D375C6-335F-4122-9A1C-3FD74401C1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1" name="Text Box 75">
          <a:extLst>
            <a:ext uri="{FF2B5EF4-FFF2-40B4-BE49-F238E27FC236}">
              <a16:creationId xmlns:a16="http://schemas.microsoft.com/office/drawing/2014/main" id="{44E0CEAC-A230-4E52-A45C-83740E9DF1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2" name="Text Box 76">
          <a:extLst>
            <a:ext uri="{FF2B5EF4-FFF2-40B4-BE49-F238E27FC236}">
              <a16:creationId xmlns:a16="http://schemas.microsoft.com/office/drawing/2014/main" id="{29C115AC-21A5-4B9D-B829-853BCEDE35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3" name="Text Box 77">
          <a:extLst>
            <a:ext uri="{FF2B5EF4-FFF2-40B4-BE49-F238E27FC236}">
              <a16:creationId xmlns:a16="http://schemas.microsoft.com/office/drawing/2014/main" id="{D25A720F-5633-4ECE-9710-6651F0FADD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4" name="Text Box 78">
          <a:extLst>
            <a:ext uri="{FF2B5EF4-FFF2-40B4-BE49-F238E27FC236}">
              <a16:creationId xmlns:a16="http://schemas.microsoft.com/office/drawing/2014/main" id="{A4288D10-8BF3-4822-93DD-B8622B67A7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5" name="Text Box 79">
          <a:extLst>
            <a:ext uri="{FF2B5EF4-FFF2-40B4-BE49-F238E27FC236}">
              <a16:creationId xmlns:a16="http://schemas.microsoft.com/office/drawing/2014/main" id="{11D29853-218B-4C6E-9432-F8BA3F71F7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6" name="Text Box 80">
          <a:extLst>
            <a:ext uri="{FF2B5EF4-FFF2-40B4-BE49-F238E27FC236}">
              <a16:creationId xmlns:a16="http://schemas.microsoft.com/office/drawing/2014/main" id="{B2E3A4F3-BE60-48D6-84AA-D326C656FA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7" name="Text Box 81">
          <a:extLst>
            <a:ext uri="{FF2B5EF4-FFF2-40B4-BE49-F238E27FC236}">
              <a16:creationId xmlns:a16="http://schemas.microsoft.com/office/drawing/2014/main" id="{BB40E4AA-BDE1-43CD-8B2D-74E4D93AD1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8" name="Text Box 82">
          <a:extLst>
            <a:ext uri="{FF2B5EF4-FFF2-40B4-BE49-F238E27FC236}">
              <a16:creationId xmlns:a16="http://schemas.microsoft.com/office/drawing/2014/main" id="{F829FB5E-7ECA-4D4D-B0B8-D22AA46982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79" name="Text Box 83">
          <a:extLst>
            <a:ext uri="{FF2B5EF4-FFF2-40B4-BE49-F238E27FC236}">
              <a16:creationId xmlns:a16="http://schemas.microsoft.com/office/drawing/2014/main" id="{774B8C33-CB66-41D0-A41A-CF912F4FF4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0" name="Text Box 84">
          <a:extLst>
            <a:ext uri="{FF2B5EF4-FFF2-40B4-BE49-F238E27FC236}">
              <a16:creationId xmlns:a16="http://schemas.microsoft.com/office/drawing/2014/main" id="{239A987B-7FF3-4A29-8D96-2C6D6D8FF5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1" name="Text Box 85">
          <a:extLst>
            <a:ext uri="{FF2B5EF4-FFF2-40B4-BE49-F238E27FC236}">
              <a16:creationId xmlns:a16="http://schemas.microsoft.com/office/drawing/2014/main" id="{8CD6FEB8-D156-4719-BD17-5AECA1DED6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2" name="Text Box 86">
          <a:extLst>
            <a:ext uri="{FF2B5EF4-FFF2-40B4-BE49-F238E27FC236}">
              <a16:creationId xmlns:a16="http://schemas.microsoft.com/office/drawing/2014/main" id="{9D26E794-A9FE-468D-9EEF-5E517BC833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3" name="Text Box 87">
          <a:extLst>
            <a:ext uri="{FF2B5EF4-FFF2-40B4-BE49-F238E27FC236}">
              <a16:creationId xmlns:a16="http://schemas.microsoft.com/office/drawing/2014/main" id="{1BC0D98A-85CC-4D97-9E6F-E453767735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4" name="Text Box 88">
          <a:extLst>
            <a:ext uri="{FF2B5EF4-FFF2-40B4-BE49-F238E27FC236}">
              <a16:creationId xmlns:a16="http://schemas.microsoft.com/office/drawing/2014/main" id="{E4748965-4AD6-44A7-9519-9F0183022F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5" name="Text Box 89">
          <a:extLst>
            <a:ext uri="{FF2B5EF4-FFF2-40B4-BE49-F238E27FC236}">
              <a16:creationId xmlns:a16="http://schemas.microsoft.com/office/drawing/2014/main" id="{014475C4-0A44-4A83-A527-10DD6E3709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6" name="Text Box 90">
          <a:extLst>
            <a:ext uri="{FF2B5EF4-FFF2-40B4-BE49-F238E27FC236}">
              <a16:creationId xmlns:a16="http://schemas.microsoft.com/office/drawing/2014/main" id="{B2EA082B-0F37-4906-ABA8-D4B2A7A1A2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7" name="Text Box 91">
          <a:extLst>
            <a:ext uri="{FF2B5EF4-FFF2-40B4-BE49-F238E27FC236}">
              <a16:creationId xmlns:a16="http://schemas.microsoft.com/office/drawing/2014/main" id="{FABB47C5-6C94-496A-A89F-48090BBEE3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8" name="Text Box 92">
          <a:extLst>
            <a:ext uri="{FF2B5EF4-FFF2-40B4-BE49-F238E27FC236}">
              <a16:creationId xmlns:a16="http://schemas.microsoft.com/office/drawing/2014/main" id="{E40E70F4-5FEC-42F0-BCF8-8760781474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89" name="Text Box 26">
          <a:extLst>
            <a:ext uri="{FF2B5EF4-FFF2-40B4-BE49-F238E27FC236}">
              <a16:creationId xmlns:a16="http://schemas.microsoft.com/office/drawing/2014/main" id="{5D057193-DCCF-42E4-AAB3-CD16D1D89A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0" name="Text Box 27">
          <a:extLst>
            <a:ext uri="{FF2B5EF4-FFF2-40B4-BE49-F238E27FC236}">
              <a16:creationId xmlns:a16="http://schemas.microsoft.com/office/drawing/2014/main" id="{3CFD0509-155A-4788-A364-19F6E863DA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1" name="Text Box 28">
          <a:extLst>
            <a:ext uri="{FF2B5EF4-FFF2-40B4-BE49-F238E27FC236}">
              <a16:creationId xmlns:a16="http://schemas.microsoft.com/office/drawing/2014/main" id="{3E450A3B-9836-461E-8A3D-4B86AD1C32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2" name="Text Box 29">
          <a:extLst>
            <a:ext uri="{FF2B5EF4-FFF2-40B4-BE49-F238E27FC236}">
              <a16:creationId xmlns:a16="http://schemas.microsoft.com/office/drawing/2014/main" id="{7F28C4F1-1DFE-4A5A-A07B-0B5C2C701D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3" name="Text Box 30">
          <a:extLst>
            <a:ext uri="{FF2B5EF4-FFF2-40B4-BE49-F238E27FC236}">
              <a16:creationId xmlns:a16="http://schemas.microsoft.com/office/drawing/2014/main" id="{4572CEF5-DBB0-4E16-BDF9-45C71653AC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4" name="Text Box 31">
          <a:extLst>
            <a:ext uri="{FF2B5EF4-FFF2-40B4-BE49-F238E27FC236}">
              <a16:creationId xmlns:a16="http://schemas.microsoft.com/office/drawing/2014/main" id="{DBDF67DF-6BEF-437B-9A16-967488B490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5" name="Text Box 32">
          <a:extLst>
            <a:ext uri="{FF2B5EF4-FFF2-40B4-BE49-F238E27FC236}">
              <a16:creationId xmlns:a16="http://schemas.microsoft.com/office/drawing/2014/main" id="{0C4D8697-9139-4FA1-BD4B-7347DDDD55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6" name="Text Box 33">
          <a:extLst>
            <a:ext uri="{FF2B5EF4-FFF2-40B4-BE49-F238E27FC236}">
              <a16:creationId xmlns:a16="http://schemas.microsoft.com/office/drawing/2014/main" id="{DA986F76-497D-405C-8218-D85764BE50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7" name="Text Box 34">
          <a:extLst>
            <a:ext uri="{FF2B5EF4-FFF2-40B4-BE49-F238E27FC236}">
              <a16:creationId xmlns:a16="http://schemas.microsoft.com/office/drawing/2014/main" id="{E4C0391A-613F-42A2-BFBD-A10705C621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8" name="Text Box 35">
          <a:extLst>
            <a:ext uri="{FF2B5EF4-FFF2-40B4-BE49-F238E27FC236}">
              <a16:creationId xmlns:a16="http://schemas.microsoft.com/office/drawing/2014/main" id="{C18AE944-346F-4B38-A30D-B5769E3B62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599" name="Text Box 36">
          <a:extLst>
            <a:ext uri="{FF2B5EF4-FFF2-40B4-BE49-F238E27FC236}">
              <a16:creationId xmlns:a16="http://schemas.microsoft.com/office/drawing/2014/main" id="{429AB3C6-B633-4396-9F16-DB1BBE0B00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0" name="Text Box 37">
          <a:extLst>
            <a:ext uri="{FF2B5EF4-FFF2-40B4-BE49-F238E27FC236}">
              <a16:creationId xmlns:a16="http://schemas.microsoft.com/office/drawing/2014/main" id="{1E35EA6D-3D3F-46D9-92D1-15E2DEBA0F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1" name="Text Box 38">
          <a:extLst>
            <a:ext uri="{FF2B5EF4-FFF2-40B4-BE49-F238E27FC236}">
              <a16:creationId xmlns:a16="http://schemas.microsoft.com/office/drawing/2014/main" id="{8C3E4A50-39E2-4E8E-86F5-0B91BE1D08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2" name="Text Box 39">
          <a:extLst>
            <a:ext uri="{FF2B5EF4-FFF2-40B4-BE49-F238E27FC236}">
              <a16:creationId xmlns:a16="http://schemas.microsoft.com/office/drawing/2014/main" id="{56F6597A-1C09-4C66-B8BC-9A7AA54442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3" name="Text Box 40">
          <a:extLst>
            <a:ext uri="{FF2B5EF4-FFF2-40B4-BE49-F238E27FC236}">
              <a16:creationId xmlns:a16="http://schemas.microsoft.com/office/drawing/2014/main" id="{03BDB151-CCB0-4707-B09C-D94AC9679B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4" name="Text Box 41">
          <a:extLst>
            <a:ext uri="{FF2B5EF4-FFF2-40B4-BE49-F238E27FC236}">
              <a16:creationId xmlns:a16="http://schemas.microsoft.com/office/drawing/2014/main" id="{138F5DA7-0007-4230-81D9-E97F95BCEA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5" name="Text Box 42">
          <a:extLst>
            <a:ext uri="{FF2B5EF4-FFF2-40B4-BE49-F238E27FC236}">
              <a16:creationId xmlns:a16="http://schemas.microsoft.com/office/drawing/2014/main" id="{2AA8105C-6319-454B-B7D8-35D1352858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6" name="Text Box 43">
          <a:extLst>
            <a:ext uri="{FF2B5EF4-FFF2-40B4-BE49-F238E27FC236}">
              <a16:creationId xmlns:a16="http://schemas.microsoft.com/office/drawing/2014/main" id="{F3489D97-8758-4409-9848-8A20378DD2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7" name="Text Box 44">
          <a:extLst>
            <a:ext uri="{FF2B5EF4-FFF2-40B4-BE49-F238E27FC236}">
              <a16:creationId xmlns:a16="http://schemas.microsoft.com/office/drawing/2014/main" id="{DF013E7D-3564-451C-9871-9744073FFF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8" name="Text Box 45">
          <a:extLst>
            <a:ext uri="{FF2B5EF4-FFF2-40B4-BE49-F238E27FC236}">
              <a16:creationId xmlns:a16="http://schemas.microsoft.com/office/drawing/2014/main" id="{98C33374-5472-46BD-8B35-90E97EBB62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09" name="Text Box 46">
          <a:extLst>
            <a:ext uri="{FF2B5EF4-FFF2-40B4-BE49-F238E27FC236}">
              <a16:creationId xmlns:a16="http://schemas.microsoft.com/office/drawing/2014/main" id="{2FDA22F1-3A1C-41CC-96D2-5A95485E72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0" name="Text Box 47">
          <a:extLst>
            <a:ext uri="{FF2B5EF4-FFF2-40B4-BE49-F238E27FC236}">
              <a16:creationId xmlns:a16="http://schemas.microsoft.com/office/drawing/2014/main" id="{5985D139-F1A6-4376-9459-2749CC188F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1" name="Text Box 49">
          <a:extLst>
            <a:ext uri="{FF2B5EF4-FFF2-40B4-BE49-F238E27FC236}">
              <a16:creationId xmlns:a16="http://schemas.microsoft.com/office/drawing/2014/main" id="{693BC2B6-84B6-4D79-BCA5-B75663BAEA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2" name="Text Box 50">
          <a:extLst>
            <a:ext uri="{FF2B5EF4-FFF2-40B4-BE49-F238E27FC236}">
              <a16:creationId xmlns:a16="http://schemas.microsoft.com/office/drawing/2014/main" id="{5A906AD9-197B-4B97-BB1F-DF12BA49B3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3" name="Text Box 51">
          <a:extLst>
            <a:ext uri="{FF2B5EF4-FFF2-40B4-BE49-F238E27FC236}">
              <a16:creationId xmlns:a16="http://schemas.microsoft.com/office/drawing/2014/main" id="{C9C5E52B-456E-4AF4-9977-08EADAA581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4" name="Text Box 52">
          <a:extLst>
            <a:ext uri="{FF2B5EF4-FFF2-40B4-BE49-F238E27FC236}">
              <a16:creationId xmlns:a16="http://schemas.microsoft.com/office/drawing/2014/main" id="{D071207E-2B48-4D17-BD25-C6C1AEF768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5" name="Text Box 53">
          <a:extLst>
            <a:ext uri="{FF2B5EF4-FFF2-40B4-BE49-F238E27FC236}">
              <a16:creationId xmlns:a16="http://schemas.microsoft.com/office/drawing/2014/main" id="{8ABDB72A-D249-4911-8E33-D0B9305A4D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6" name="Text Box 54">
          <a:extLst>
            <a:ext uri="{FF2B5EF4-FFF2-40B4-BE49-F238E27FC236}">
              <a16:creationId xmlns:a16="http://schemas.microsoft.com/office/drawing/2014/main" id="{7475FFEF-6311-40DE-AA3D-E22F7C8443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7" name="Text Box 55">
          <a:extLst>
            <a:ext uri="{FF2B5EF4-FFF2-40B4-BE49-F238E27FC236}">
              <a16:creationId xmlns:a16="http://schemas.microsoft.com/office/drawing/2014/main" id="{1175B2AC-824A-493E-BFD9-294EABE46B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8" name="Text Box 56">
          <a:extLst>
            <a:ext uri="{FF2B5EF4-FFF2-40B4-BE49-F238E27FC236}">
              <a16:creationId xmlns:a16="http://schemas.microsoft.com/office/drawing/2014/main" id="{5DB533C4-E65D-4AF9-AC25-603773296F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19" name="Text Box 57">
          <a:extLst>
            <a:ext uri="{FF2B5EF4-FFF2-40B4-BE49-F238E27FC236}">
              <a16:creationId xmlns:a16="http://schemas.microsoft.com/office/drawing/2014/main" id="{52933A3A-E182-44F5-96EA-ED739548B6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0" name="Text Box 58">
          <a:extLst>
            <a:ext uri="{FF2B5EF4-FFF2-40B4-BE49-F238E27FC236}">
              <a16:creationId xmlns:a16="http://schemas.microsoft.com/office/drawing/2014/main" id="{CDE10E0E-973B-43E7-B453-0756F2ED54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1" name="Text Box 59">
          <a:extLst>
            <a:ext uri="{FF2B5EF4-FFF2-40B4-BE49-F238E27FC236}">
              <a16:creationId xmlns:a16="http://schemas.microsoft.com/office/drawing/2014/main" id="{12C2577E-716A-4688-8440-0A020BEF77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2" name="Text Box 60">
          <a:extLst>
            <a:ext uri="{FF2B5EF4-FFF2-40B4-BE49-F238E27FC236}">
              <a16:creationId xmlns:a16="http://schemas.microsoft.com/office/drawing/2014/main" id="{4692BF0D-20B2-4841-99A0-253C1452C4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3" name="Text Box 61">
          <a:extLst>
            <a:ext uri="{FF2B5EF4-FFF2-40B4-BE49-F238E27FC236}">
              <a16:creationId xmlns:a16="http://schemas.microsoft.com/office/drawing/2014/main" id="{D05C37AE-132D-4063-BD17-E9D88B62F5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4" name="Text Box 62">
          <a:extLst>
            <a:ext uri="{FF2B5EF4-FFF2-40B4-BE49-F238E27FC236}">
              <a16:creationId xmlns:a16="http://schemas.microsoft.com/office/drawing/2014/main" id="{68999A0D-5FDE-4079-91DF-1CAA6243CF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5" name="Text Box 63">
          <a:extLst>
            <a:ext uri="{FF2B5EF4-FFF2-40B4-BE49-F238E27FC236}">
              <a16:creationId xmlns:a16="http://schemas.microsoft.com/office/drawing/2014/main" id="{9406C469-B1F4-4D76-857E-3EF86A406F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6" name="Text Box 64">
          <a:extLst>
            <a:ext uri="{FF2B5EF4-FFF2-40B4-BE49-F238E27FC236}">
              <a16:creationId xmlns:a16="http://schemas.microsoft.com/office/drawing/2014/main" id="{4D98CB81-0CAA-4443-A4AB-847DAA626F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7" name="Text Box 65">
          <a:extLst>
            <a:ext uri="{FF2B5EF4-FFF2-40B4-BE49-F238E27FC236}">
              <a16:creationId xmlns:a16="http://schemas.microsoft.com/office/drawing/2014/main" id="{B6EC0A0D-B34F-4645-B522-A29C1F3A92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8" name="Text Box 66">
          <a:extLst>
            <a:ext uri="{FF2B5EF4-FFF2-40B4-BE49-F238E27FC236}">
              <a16:creationId xmlns:a16="http://schemas.microsoft.com/office/drawing/2014/main" id="{39A01934-71E5-49DC-AD39-B14BBF80CA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29" name="Text Box 67">
          <a:extLst>
            <a:ext uri="{FF2B5EF4-FFF2-40B4-BE49-F238E27FC236}">
              <a16:creationId xmlns:a16="http://schemas.microsoft.com/office/drawing/2014/main" id="{0E874AFA-D344-488C-8D24-1E4403B6FC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0" name="Text Box 68">
          <a:extLst>
            <a:ext uri="{FF2B5EF4-FFF2-40B4-BE49-F238E27FC236}">
              <a16:creationId xmlns:a16="http://schemas.microsoft.com/office/drawing/2014/main" id="{4236EDD1-DB76-499E-A3E6-1B1150104C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1" name="Text Box 69">
          <a:extLst>
            <a:ext uri="{FF2B5EF4-FFF2-40B4-BE49-F238E27FC236}">
              <a16:creationId xmlns:a16="http://schemas.microsoft.com/office/drawing/2014/main" id="{A3AB6DF4-3092-4D03-AEF8-552C36FA4A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2" name="Text Box 70">
          <a:extLst>
            <a:ext uri="{FF2B5EF4-FFF2-40B4-BE49-F238E27FC236}">
              <a16:creationId xmlns:a16="http://schemas.microsoft.com/office/drawing/2014/main" id="{A6C3E20D-0D3E-491E-8B65-7BBB527EDA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3" name="Text Box 71">
          <a:extLst>
            <a:ext uri="{FF2B5EF4-FFF2-40B4-BE49-F238E27FC236}">
              <a16:creationId xmlns:a16="http://schemas.microsoft.com/office/drawing/2014/main" id="{54520169-BBC7-4C57-9115-1E86BC78C8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4" name="Text Box 72">
          <a:extLst>
            <a:ext uri="{FF2B5EF4-FFF2-40B4-BE49-F238E27FC236}">
              <a16:creationId xmlns:a16="http://schemas.microsoft.com/office/drawing/2014/main" id="{B53A0F92-A3A0-428F-A66E-C75F0FC757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5" name="Text Box 73">
          <a:extLst>
            <a:ext uri="{FF2B5EF4-FFF2-40B4-BE49-F238E27FC236}">
              <a16:creationId xmlns:a16="http://schemas.microsoft.com/office/drawing/2014/main" id="{0607D826-67EF-4C9A-91F8-8CC7324F11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6" name="Text Box 74">
          <a:extLst>
            <a:ext uri="{FF2B5EF4-FFF2-40B4-BE49-F238E27FC236}">
              <a16:creationId xmlns:a16="http://schemas.microsoft.com/office/drawing/2014/main" id="{C67EA093-9B3B-4EA4-854E-E934163859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7" name="Text Box 75">
          <a:extLst>
            <a:ext uri="{FF2B5EF4-FFF2-40B4-BE49-F238E27FC236}">
              <a16:creationId xmlns:a16="http://schemas.microsoft.com/office/drawing/2014/main" id="{920ACCC0-124E-48DE-97FC-521A1022C9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8" name="Text Box 76">
          <a:extLst>
            <a:ext uri="{FF2B5EF4-FFF2-40B4-BE49-F238E27FC236}">
              <a16:creationId xmlns:a16="http://schemas.microsoft.com/office/drawing/2014/main" id="{8D950E76-BC45-4DF5-BA6C-759ED2C068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39" name="Text Box 77">
          <a:extLst>
            <a:ext uri="{FF2B5EF4-FFF2-40B4-BE49-F238E27FC236}">
              <a16:creationId xmlns:a16="http://schemas.microsoft.com/office/drawing/2014/main" id="{E812B54A-A488-4BF0-96B7-778757D9AC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0" name="Text Box 78">
          <a:extLst>
            <a:ext uri="{FF2B5EF4-FFF2-40B4-BE49-F238E27FC236}">
              <a16:creationId xmlns:a16="http://schemas.microsoft.com/office/drawing/2014/main" id="{9351D724-1829-4F37-A747-791982D382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1" name="Text Box 79">
          <a:extLst>
            <a:ext uri="{FF2B5EF4-FFF2-40B4-BE49-F238E27FC236}">
              <a16:creationId xmlns:a16="http://schemas.microsoft.com/office/drawing/2014/main" id="{21FBDEAA-B6D6-4476-B8CA-9DBB9CB2FE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2" name="Text Box 80">
          <a:extLst>
            <a:ext uri="{FF2B5EF4-FFF2-40B4-BE49-F238E27FC236}">
              <a16:creationId xmlns:a16="http://schemas.microsoft.com/office/drawing/2014/main" id="{39C2A9DA-2DBB-40F3-AF84-1580E25AEC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3" name="Text Box 81">
          <a:extLst>
            <a:ext uri="{FF2B5EF4-FFF2-40B4-BE49-F238E27FC236}">
              <a16:creationId xmlns:a16="http://schemas.microsoft.com/office/drawing/2014/main" id="{E3706E38-F95B-4E84-B33C-616717EBE5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4" name="Text Box 82">
          <a:extLst>
            <a:ext uri="{FF2B5EF4-FFF2-40B4-BE49-F238E27FC236}">
              <a16:creationId xmlns:a16="http://schemas.microsoft.com/office/drawing/2014/main" id="{238EA403-A253-4C1F-8B3F-ECF6404F05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5" name="Text Box 83">
          <a:extLst>
            <a:ext uri="{FF2B5EF4-FFF2-40B4-BE49-F238E27FC236}">
              <a16:creationId xmlns:a16="http://schemas.microsoft.com/office/drawing/2014/main" id="{2EBF8973-C3DB-4D43-A1C8-82E3374E25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6" name="Text Box 84">
          <a:extLst>
            <a:ext uri="{FF2B5EF4-FFF2-40B4-BE49-F238E27FC236}">
              <a16:creationId xmlns:a16="http://schemas.microsoft.com/office/drawing/2014/main" id="{54822681-FB8E-465D-9112-489AE0002FF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7" name="Text Box 85">
          <a:extLst>
            <a:ext uri="{FF2B5EF4-FFF2-40B4-BE49-F238E27FC236}">
              <a16:creationId xmlns:a16="http://schemas.microsoft.com/office/drawing/2014/main" id="{18985D4E-9EF7-45A9-9598-4E23989F09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8" name="Text Box 86">
          <a:extLst>
            <a:ext uri="{FF2B5EF4-FFF2-40B4-BE49-F238E27FC236}">
              <a16:creationId xmlns:a16="http://schemas.microsoft.com/office/drawing/2014/main" id="{EBC6D2AB-5F4D-4FA0-BFE3-71160DF089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49" name="Text Box 87">
          <a:extLst>
            <a:ext uri="{FF2B5EF4-FFF2-40B4-BE49-F238E27FC236}">
              <a16:creationId xmlns:a16="http://schemas.microsoft.com/office/drawing/2014/main" id="{8694568A-702E-48EE-A865-B93A08800B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0" name="Text Box 88">
          <a:extLst>
            <a:ext uri="{FF2B5EF4-FFF2-40B4-BE49-F238E27FC236}">
              <a16:creationId xmlns:a16="http://schemas.microsoft.com/office/drawing/2014/main" id="{D99E6079-A787-4C24-A2ED-6DE7991493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1" name="Text Box 89">
          <a:extLst>
            <a:ext uri="{FF2B5EF4-FFF2-40B4-BE49-F238E27FC236}">
              <a16:creationId xmlns:a16="http://schemas.microsoft.com/office/drawing/2014/main" id="{478AA4A7-76D0-468C-9D5F-EEEF4F2F8C2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2" name="Text Box 90">
          <a:extLst>
            <a:ext uri="{FF2B5EF4-FFF2-40B4-BE49-F238E27FC236}">
              <a16:creationId xmlns:a16="http://schemas.microsoft.com/office/drawing/2014/main" id="{201754BF-6BF8-40B7-AB4F-127C3232F4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3" name="Text Box 91">
          <a:extLst>
            <a:ext uri="{FF2B5EF4-FFF2-40B4-BE49-F238E27FC236}">
              <a16:creationId xmlns:a16="http://schemas.microsoft.com/office/drawing/2014/main" id="{6C9F5910-EF59-4C17-8CB1-3D0AA3CF46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4" name="Text Box 92">
          <a:extLst>
            <a:ext uri="{FF2B5EF4-FFF2-40B4-BE49-F238E27FC236}">
              <a16:creationId xmlns:a16="http://schemas.microsoft.com/office/drawing/2014/main" id="{9909408B-E955-49D0-B4F7-6325CB8B59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5" name="Text Box 26">
          <a:extLst>
            <a:ext uri="{FF2B5EF4-FFF2-40B4-BE49-F238E27FC236}">
              <a16:creationId xmlns:a16="http://schemas.microsoft.com/office/drawing/2014/main" id="{1E906C00-17AC-4C4C-89C2-88738D74B8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6" name="Text Box 27">
          <a:extLst>
            <a:ext uri="{FF2B5EF4-FFF2-40B4-BE49-F238E27FC236}">
              <a16:creationId xmlns:a16="http://schemas.microsoft.com/office/drawing/2014/main" id="{1A2E9F80-3199-4682-A7FC-BDA09410FD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7" name="Text Box 28">
          <a:extLst>
            <a:ext uri="{FF2B5EF4-FFF2-40B4-BE49-F238E27FC236}">
              <a16:creationId xmlns:a16="http://schemas.microsoft.com/office/drawing/2014/main" id="{5F89AEBE-B1AA-4845-93CE-6CBF7C8ABB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8" name="Text Box 29">
          <a:extLst>
            <a:ext uri="{FF2B5EF4-FFF2-40B4-BE49-F238E27FC236}">
              <a16:creationId xmlns:a16="http://schemas.microsoft.com/office/drawing/2014/main" id="{174B2B84-B268-4A39-A84A-FA460EA9C2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59" name="Text Box 30">
          <a:extLst>
            <a:ext uri="{FF2B5EF4-FFF2-40B4-BE49-F238E27FC236}">
              <a16:creationId xmlns:a16="http://schemas.microsoft.com/office/drawing/2014/main" id="{3438A1C5-DEE4-43EF-B7F2-4B0D1F33A1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0" name="Text Box 31">
          <a:extLst>
            <a:ext uri="{FF2B5EF4-FFF2-40B4-BE49-F238E27FC236}">
              <a16:creationId xmlns:a16="http://schemas.microsoft.com/office/drawing/2014/main" id="{A6EEDF33-3BD8-4742-9575-1E2146B43D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1" name="Text Box 32">
          <a:extLst>
            <a:ext uri="{FF2B5EF4-FFF2-40B4-BE49-F238E27FC236}">
              <a16:creationId xmlns:a16="http://schemas.microsoft.com/office/drawing/2014/main" id="{90D468B6-EF47-4B2D-BB97-8C8A9BDAB6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2" name="Text Box 33">
          <a:extLst>
            <a:ext uri="{FF2B5EF4-FFF2-40B4-BE49-F238E27FC236}">
              <a16:creationId xmlns:a16="http://schemas.microsoft.com/office/drawing/2014/main" id="{8C3CED2F-DDB6-42B5-9452-053C0DC801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3" name="Text Box 34">
          <a:extLst>
            <a:ext uri="{FF2B5EF4-FFF2-40B4-BE49-F238E27FC236}">
              <a16:creationId xmlns:a16="http://schemas.microsoft.com/office/drawing/2014/main" id="{F33BBE3D-1A4D-47EA-8C13-05781D9BAC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4" name="Text Box 35">
          <a:extLst>
            <a:ext uri="{FF2B5EF4-FFF2-40B4-BE49-F238E27FC236}">
              <a16:creationId xmlns:a16="http://schemas.microsoft.com/office/drawing/2014/main" id="{742A98CB-ED74-44C2-B905-2C99FC0FDD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5" name="Text Box 36">
          <a:extLst>
            <a:ext uri="{FF2B5EF4-FFF2-40B4-BE49-F238E27FC236}">
              <a16:creationId xmlns:a16="http://schemas.microsoft.com/office/drawing/2014/main" id="{6A6C6611-F498-4A2D-BAB3-558354D179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6" name="Text Box 37">
          <a:extLst>
            <a:ext uri="{FF2B5EF4-FFF2-40B4-BE49-F238E27FC236}">
              <a16:creationId xmlns:a16="http://schemas.microsoft.com/office/drawing/2014/main" id="{5FD8B948-1F41-4BE2-8FD9-EB664F291D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7" name="Text Box 38">
          <a:extLst>
            <a:ext uri="{FF2B5EF4-FFF2-40B4-BE49-F238E27FC236}">
              <a16:creationId xmlns:a16="http://schemas.microsoft.com/office/drawing/2014/main" id="{2953B57C-074C-48EC-899D-4C22987D50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8" name="Text Box 39">
          <a:extLst>
            <a:ext uri="{FF2B5EF4-FFF2-40B4-BE49-F238E27FC236}">
              <a16:creationId xmlns:a16="http://schemas.microsoft.com/office/drawing/2014/main" id="{50EBFF5D-C4A2-4914-BDEF-1C3DC88137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69" name="Text Box 40">
          <a:extLst>
            <a:ext uri="{FF2B5EF4-FFF2-40B4-BE49-F238E27FC236}">
              <a16:creationId xmlns:a16="http://schemas.microsoft.com/office/drawing/2014/main" id="{27E59FF5-D4EF-4A0F-8D7D-80AB0BD8CB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0" name="Text Box 41">
          <a:extLst>
            <a:ext uri="{FF2B5EF4-FFF2-40B4-BE49-F238E27FC236}">
              <a16:creationId xmlns:a16="http://schemas.microsoft.com/office/drawing/2014/main" id="{ADD78290-F6BF-4B02-A648-8CC389F90E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1" name="Text Box 42">
          <a:extLst>
            <a:ext uri="{FF2B5EF4-FFF2-40B4-BE49-F238E27FC236}">
              <a16:creationId xmlns:a16="http://schemas.microsoft.com/office/drawing/2014/main" id="{7DCDA252-0D3B-4C28-9BBA-2CB8275FD3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2" name="Text Box 43">
          <a:extLst>
            <a:ext uri="{FF2B5EF4-FFF2-40B4-BE49-F238E27FC236}">
              <a16:creationId xmlns:a16="http://schemas.microsoft.com/office/drawing/2014/main" id="{6AB4860B-DD68-4B81-BBEF-BBE1371DE0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3" name="Text Box 44">
          <a:extLst>
            <a:ext uri="{FF2B5EF4-FFF2-40B4-BE49-F238E27FC236}">
              <a16:creationId xmlns:a16="http://schemas.microsoft.com/office/drawing/2014/main" id="{51E9DA65-C217-488D-872D-F5BC6BFB0D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4" name="Text Box 45">
          <a:extLst>
            <a:ext uri="{FF2B5EF4-FFF2-40B4-BE49-F238E27FC236}">
              <a16:creationId xmlns:a16="http://schemas.microsoft.com/office/drawing/2014/main" id="{2952E14E-57CB-43A2-BEEB-646D39E853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5" name="Text Box 46">
          <a:extLst>
            <a:ext uri="{FF2B5EF4-FFF2-40B4-BE49-F238E27FC236}">
              <a16:creationId xmlns:a16="http://schemas.microsoft.com/office/drawing/2014/main" id="{5B2058E8-AD2C-4A4D-8DC4-A1F9BF5DE8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6" name="Text Box 47">
          <a:extLst>
            <a:ext uri="{FF2B5EF4-FFF2-40B4-BE49-F238E27FC236}">
              <a16:creationId xmlns:a16="http://schemas.microsoft.com/office/drawing/2014/main" id="{94114485-7929-4E0B-9A19-1A2B1B9E7A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7" name="Text Box 49">
          <a:extLst>
            <a:ext uri="{FF2B5EF4-FFF2-40B4-BE49-F238E27FC236}">
              <a16:creationId xmlns:a16="http://schemas.microsoft.com/office/drawing/2014/main" id="{D210C969-1CEC-4A77-B3FD-4E08D99A08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8" name="Text Box 50">
          <a:extLst>
            <a:ext uri="{FF2B5EF4-FFF2-40B4-BE49-F238E27FC236}">
              <a16:creationId xmlns:a16="http://schemas.microsoft.com/office/drawing/2014/main" id="{EB5AB69D-97EE-4E8E-9D41-9D13E725F0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79" name="Text Box 51">
          <a:extLst>
            <a:ext uri="{FF2B5EF4-FFF2-40B4-BE49-F238E27FC236}">
              <a16:creationId xmlns:a16="http://schemas.microsoft.com/office/drawing/2014/main" id="{E9155651-36C4-4CA1-8063-18190AD3A6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0" name="Text Box 52">
          <a:extLst>
            <a:ext uri="{FF2B5EF4-FFF2-40B4-BE49-F238E27FC236}">
              <a16:creationId xmlns:a16="http://schemas.microsoft.com/office/drawing/2014/main" id="{6D0CB5C0-CAFA-4653-ADD0-82823246BD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1" name="Text Box 53">
          <a:extLst>
            <a:ext uri="{FF2B5EF4-FFF2-40B4-BE49-F238E27FC236}">
              <a16:creationId xmlns:a16="http://schemas.microsoft.com/office/drawing/2014/main" id="{8801C3C4-6DB6-47E8-8560-108D47F986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2" name="Text Box 54">
          <a:extLst>
            <a:ext uri="{FF2B5EF4-FFF2-40B4-BE49-F238E27FC236}">
              <a16:creationId xmlns:a16="http://schemas.microsoft.com/office/drawing/2014/main" id="{7DE00EE0-D6C0-4788-B7FB-92F619ECDF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3" name="Text Box 55">
          <a:extLst>
            <a:ext uri="{FF2B5EF4-FFF2-40B4-BE49-F238E27FC236}">
              <a16:creationId xmlns:a16="http://schemas.microsoft.com/office/drawing/2014/main" id="{2EEF3FF9-E1F3-49D5-ADE2-2EB57B5570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4" name="Text Box 56">
          <a:extLst>
            <a:ext uri="{FF2B5EF4-FFF2-40B4-BE49-F238E27FC236}">
              <a16:creationId xmlns:a16="http://schemas.microsoft.com/office/drawing/2014/main" id="{8C09CF7E-0DE6-4547-8557-F6B0B49AA4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5" name="Text Box 57">
          <a:extLst>
            <a:ext uri="{FF2B5EF4-FFF2-40B4-BE49-F238E27FC236}">
              <a16:creationId xmlns:a16="http://schemas.microsoft.com/office/drawing/2014/main" id="{56AF0E91-4C9B-4007-844E-1FD491E458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6" name="Text Box 58">
          <a:extLst>
            <a:ext uri="{FF2B5EF4-FFF2-40B4-BE49-F238E27FC236}">
              <a16:creationId xmlns:a16="http://schemas.microsoft.com/office/drawing/2014/main" id="{70252FC8-313E-490F-949B-011B9D9E94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7" name="Text Box 59">
          <a:extLst>
            <a:ext uri="{FF2B5EF4-FFF2-40B4-BE49-F238E27FC236}">
              <a16:creationId xmlns:a16="http://schemas.microsoft.com/office/drawing/2014/main" id="{B80B25BD-7A3F-46F3-8638-B0F0111FFF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8" name="Text Box 60">
          <a:extLst>
            <a:ext uri="{FF2B5EF4-FFF2-40B4-BE49-F238E27FC236}">
              <a16:creationId xmlns:a16="http://schemas.microsoft.com/office/drawing/2014/main" id="{10D08CDA-3D25-4833-BA83-89158249CD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89" name="Text Box 61">
          <a:extLst>
            <a:ext uri="{FF2B5EF4-FFF2-40B4-BE49-F238E27FC236}">
              <a16:creationId xmlns:a16="http://schemas.microsoft.com/office/drawing/2014/main" id="{9162922F-D123-47ED-8A27-03066CFDD7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0" name="Text Box 62">
          <a:extLst>
            <a:ext uri="{FF2B5EF4-FFF2-40B4-BE49-F238E27FC236}">
              <a16:creationId xmlns:a16="http://schemas.microsoft.com/office/drawing/2014/main" id="{7EA9442D-1823-44A5-9DBA-E87AE82F67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1" name="Text Box 63">
          <a:extLst>
            <a:ext uri="{FF2B5EF4-FFF2-40B4-BE49-F238E27FC236}">
              <a16:creationId xmlns:a16="http://schemas.microsoft.com/office/drawing/2014/main" id="{7DE607A5-E79B-40B7-8729-A5E6C87199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2" name="Text Box 64">
          <a:extLst>
            <a:ext uri="{FF2B5EF4-FFF2-40B4-BE49-F238E27FC236}">
              <a16:creationId xmlns:a16="http://schemas.microsoft.com/office/drawing/2014/main" id="{B7004FFA-92B1-4676-96E2-2306D11604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3" name="Text Box 65">
          <a:extLst>
            <a:ext uri="{FF2B5EF4-FFF2-40B4-BE49-F238E27FC236}">
              <a16:creationId xmlns:a16="http://schemas.microsoft.com/office/drawing/2014/main" id="{ACD7C57E-70C4-43A2-A5D3-EF56D7D6E9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4" name="Text Box 66">
          <a:extLst>
            <a:ext uri="{FF2B5EF4-FFF2-40B4-BE49-F238E27FC236}">
              <a16:creationId xmlns:a16="http://schemas.microsoft.com/office/drawing/2014/main" id="{4744FA24-9951-4B77-9D32-C689346955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5" name="Text Box 67">
          <a:extLst>
            <a:ext uri="{FF2B5EF4-FFF2-40B4-BE49-F238E27FC236}">
              <a16:creationId xmlns:a16="http://schemas.microsoft.com/office/drawing/2014/main" id="{A1ABF9A6-01BA-4686-95BA-F6E78909E5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6" name="Text Box 68">
          <a:extLst>
            <a:ext uri="{FF2B5EF4-FFF2-40B4-BE49-F238E27FC236}">
              <a16:creationId xmlns:a16="http://schemas.microsoft.com/office/drawing/2014/main" id="{8B450270-8FC6-4FF1-8955-BF6DAE42FD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7" name="Text Box 69">
          <a:extLst>
            <a:ext uri="{FF2B5EF4-FFF2-40B4-BE49-F238E27FC236}">
              <a16:creationId xmlns:a16="http://schemas.microsoft.com/office/drawing/2014/main" id="{E0E2C9E2-A8C6-484C-84C0-625637394F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8" name="Text Box 70">
          <a:extLst>
            <a:ext uri="{FF2B5EF4-FFF2-40B4-BE49-F238E27FC236}">
              <a16:creationId xmlns:a16="http://schemas.microsoft.com/office/drawing/2014/main" id="{C8CD3705-3B5B-4448-8A35-F39C57AAC8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699" name="Text Box 71">
          <a:extLst>
            <a:ext uri="{FF2B5EF4-FFF2-40B4-BE49-F238E27FC236}">
              <a16:creationId xmlns:a16="http://schemas.microsoft.com/office/drawing/2014/main" id="{25436E56-55E3-404D-B47A-AFC4247FE5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0" name="Text Box 72">
          <a:extLst>
            <a:ext uri="{FF2B5EF4-FFF2-40B4-BE49-F238E27FC236}">
              <a16:creationId xmlns:a16="http://schemas.microsoft.com/office/drawing/2014/main" id="{3EC2537B-8529-4944-98CA-781A679F4F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1" name="Text Box 73">
          <a:extLst>
            <a:ext uri="{FF2B5EF4-FFF2-40B4-BE49-F238E27FC236}">
              <a16:creationId xmlns:a16="http://schemas.microsoft.com/office/drawing/2014/main" id="{44ABA585-C5BA-4FB9-B594-EFFA16A04B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2" name="Text Box 74">
          <a:extLst>
            <a:ext uri="{FF2B5EF4-FFF2-40B4-BE49-F238E27FC236}">
              <a16:creationId xmlns:a16="http://schemas.microsoft.com/office/drawing/2014/main" id="{0B9E587A-41AB-4DDE-8A05-28669AE7B4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3" name="Text Box 75">
          <a:extLst>
            <a:ext uri="{FF2B5EF4-FFF2-40B4-BE49-F238E27FC236}">
              <a16:creationId xmlns:a16="http://schemas.microsoft.com/office/drawing/2014/main" id="{78FBD8FE-8E30-4077-BD9A-ED74AAB808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4" name="Text Box 76">
          <a:extLst>
            <a:ext uri="{FF2B5EF4-FFF2-40B4-BE49-F238E27FC236}">
              <a16:creationId xmlns:a16="http://schemas.microsoft.com/office/drawing/2014/main" id="{3780AD79-7C55-4B6C-AC48-CC7FCD2BAB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5" name="Text Box 77">
          <a:extLst>
            <a:ext uri="{FF2B5EF4-FFF2-40B4-BE49-F238E27FC236}">
              <a16:creationId xmlns:a16="http://schemas.microsoft.com/office/drawing/2014/main" id="{6AF52937-D1BA-4F31-9F43-5A4662424A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6" name="Text Box 78">
          <a:extLst>
            <a:ext uri="{FF2B5EF4-FFF2-40B4-BE49-F238E27FC236}">
              <a16:creationId xmlns:a16="http://schemas.microsoft.com/office/drawing/2014/main" id="{270A4213-DE9D-4BEC-8904-11836AFB71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7" name="Text Box 79">
          <a:extLst>
            <a:ext uri="{FF2B5EF4-FFF2-40B4-BE49-F238E27FC236}">
              <a16:creationId xmlns:a16="http://schemas.microsoft.com/office/drawing/2014/main" id="{3DCB7CC3-4D38-4F16-AD26-6A3F49BF44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8" name="Text Box 80">
          <a:extLst>
            <a:ext uri="{FF2B5EF4-FFF2-40B4-BE49-F238E27FC236}">
              <a16:creationId xmlns:a16="http://schemas.microsoft.com/office/drawing/2014/main" id="{14965215-360E-400E-A8A7-09466D990A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09" name="Text Box 81">
          <a:extLst>
            <a:ext uri="{FF2B5EF4-FFF2-40B4-BE49-F238E27FC236}">
              <a16:creationId xmlns:a16="http://schemas.microsoft.com/office/drawing/2014/main" id="{013BDA35-A355-476B-9DE3-3AA8796DE2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0" name="Text Box 82">
          <a:extLst>
            <a:ext uri="{FF2B5EF4-FFF2-40B4-BE49-F238E27FC236}">
              <a16:creationId xmlns:a16="http://schemas.microsoft.com/office/drawing/2014/main" id="{CA64F507-DE71-4388-993E-5DFD3288AD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1" name="Text Box 83">
          <a:extLst>
            <a:ext uri="{FF2B5EF4-FFF2-40B4-BE49-F238E27FC236}">
              <a16:creationId xmlns:a16="http://schemas.microsoft.com/office/drawing/2014/main" id="{D354F268-E5D1-4E1F-8AE2-CF99327454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2" name="Text Box 84">
          <a:extLst>
            <a:ext uri="{FF2B5EF4-FFF2-40B4-BE49-F238E27FC236}">
              <a16:creationId xmlns:a16="http://schemas.microsoft.com/office/drawing/2014/main" id="{E2AA75DC-6189-4014-98E1-2815A443C2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3" name="Text Box 85">
          <a:extLst>
            <a:ext uri="{FF2B5EF4-FFF2-40B4-BE49-F238E27FC236}">
              <a16:creationId xmlns:a16="http://schemas.microsoft.com/office/drawing/2014/main" id="{F28700E5-237D-4BE7-9601-456C4ADB09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4" name="Text Box 86">
          <a:extLst>
            <a:ext uri="{FF2B5EF4-FFF2-40B4-BE49-F238E27FC236}">
              <a16:creationId xmlns:a16="http://schemas.microsoft.com/office/drawing/2014/main" id="{48B26EE8-2877-4D3A-8B85-39A3319551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5" name="Text Box 87">
          <a:extLst>
            <a:ext uri="{FF2B5EF4-FFF2-40B4-BE49-F238E27FC236}">
              <a16:creationId xmlns:a16="http://schemas.microsoft.com/office/drawing/2014/main" id="{832E5E1C-EC7E-4604-8548-403735FE00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6" name="Text Box 88">
          <a:extLst>
            <a:ext uri="{FF2B5EF4-FFF2-40B4-BE49-F238E27FC236}">
              <a16:creationId xmlns:a16="http://schemas.microsoft.com/office/drawing/2014/main" id="{10A3D4BC-CE74-42D4-8E97-B468C7EC81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7" name="Text Box 89">
          <a:extLst>
            <a:ext uri="{FF2B5EF4-FFF2-40B4-BE49-F238E27FC236}">
              <a16:creationId xmlns:a16="http://schemas.microsoft.com/office/drawing/2014/main" id="{633D2796-B418-43D8-BCB4-2E7EF7161B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8" name="Text Box 90">
          <a:extLst>
            <a:ext uri="{FF2B5EF4-FFF2-40B4-BE49-F238E27FC236}">
              <a16:creationId xmlns:a16="http://schemas.microsoft.com/office/drawing/2014/main" id="{E5F0845F-B153-4FD4-BA6A-EC10247537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19" name="Text Box 91">
          <a:extLst>
            <a:ext uri="{FF2B5EF4-FFF2-40B4-BE49-F238E27FC236}">
              <a16:creationId xmlns:a16="http://schemas.microsoft.com/office/drawing/2014/main" id="{095E10BE-4477-4D5C-B6CF-803ED3D6B2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0" name="Text Box 92">
          <a:extLst>
            <a:ext uri="{FF2B5EF4-FFF2-40B4-BE49-F238E27FC236}">
              <a16:creationId xmlns:a16="http://schemas.microsoft.com/office/drawing/2014/main" id="{75E73E45-1092-4815-8B60-1505826E9B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1" name="Text Box 26">
          <a:extLst>
            <a:ext uri="{FF2B5EF4-FFF2-40B4-BE49-F238E27FC236}">
              <a16:creationId xmlns:a16="http://schemas.microsoft.com/office/drawing/2014/main" id="{00837474-7409-41BD-993F-450FB85669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2" name="Text Box 27">
          <a:extLst>
            <a:ext uri="{FF2B5EF4-FFF2-40B4-BE49-F238E27FC236}">
              <a16:creationId xmlns:a16="http://schemas.microsoft.com/office/drawing/2014/main" id="{703AFBE3-9331-4CF7-A97E-A4F6190105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3" name="Text Box 28">
          <a:extLst>
            <a:ext uri="{FF2B5EF4-FFF2-40B4-BE49-F238E27FC236}">
              <a16:creationId xmlns:a16="http://schemas.microsoft.com/office/drawing/2014/main" id="{D668EBBB-B124-400D-9D55-792E706517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4" name="Text Box 29">
          <a:extLst>
            <a:ext uri="{FF2B5EF4-FFF2-40B4-BE49-F238E27FC236}">
              <a16:creationId xmlns:a16="http://schemas.microsoft.com/office/drawing/2014/main" id="{2305344D-058D-4BD5-8DA1-12A5025F09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5" name="Text Box 30">
          <a:extLst>
            <a:ext uri="{FF2B5EF4-FFF2-40B4-BE49-F238E27FC236}">
              <a16:creationId xmlns:a16="http://schemas.microsoft.com/office/drawing/2014/main" id="{C4483378-C997-4D30-9DD0-1C35736CBC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6" name="Text Box 31">
          <a:extLst>
            <a:ext uri="{FF2B5EF4-FFF2-40B4-BE49-F238E27FC236}">
              <a16:creationId xmlns:a16="http://schemas.microsoft.com/office/drawing/2014/main" id="{0566821E-DF3F-442E-B191-C4C38D6AAE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7" name="Text Box 32">
          <a:extLst>
            <a:ext uri="{FF2B5EF4-FFF2-40B4-BE49-F238E27FC236}">
              <a16:creationId xmlns:a16="http://schemas.microsoft.com/office/drawing/2014/main" id="{D5D37B12-7AB1-482A-8A97-8C9CCB164F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8" name="Text Box 33">
          <a:extLst>
            <a:ext uri="{FF2B5EF4-FFF2-40B4-BE49-F238E27FC236}">
              <a16:creationId xmlns:a16="http://schemas.microsoft.com/office/drawing/2014/main" id="{926EBC18-3831-4B16-BCFA-B75D4A4324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29" name="Text Box 34">
          <a:extLst>
            <a:ext uri="{FF2B5EF4-FFF2-40B4-BE49-F238E27FC236}">
              <a16:creationId xmlns:a16="http://schemas.microsoft.com/office/drawing/2014/main" id="{D97A149A-E930-4AE5-8CC0-5499EC44FD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0" name="Text Box 35">
          <a:extLst>
            <a:ext uri="{FF2B5EF4-FFF2-40B4-BE49-F238E27FC236}">
              <a16:creationId xmlns:a16="http://schemas.microsoft.com/office/drawing/2014/main" id="{E50549E8-10B8-4171-B7D2-91A1A40C67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1" name="Text Box 36">
          <a:extLst>
            <a:ext uri="{FF2B5EF4-FFF2-40B4-BE49-F238E27FC236}">
              <a16:creationId xmlns:a16="http://schemas.microsoft.com/office/drawing/2014/main" id="{1B43F6E3-1DD3-4168-ACCD-E3DA7FFE4E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2" name="Text Box 37">
          <a:extLst>
            <a:ext uri="{FF2B5EF4-FFF2-40B4-BE49-F238E27FC236}">
              <a16:creationId xmlns:a16="http://schemas.microsoft.com/office/drawing/2014/main" id="{3B2C30D6-ABA3-462F-9FC8-832CDD5B1C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3" name="Text Box 38">
          <a:extLst>
            <a:ext uri="{FF2B5EF4-FFF2-40B4-BE49-F238E27FC236}">
              <a16:creationId xmlns:a16="http://schemas.microsoft.com/office/drawing/2014/main" id="{383BC257-AD1E-4D47-9E5C-8F551A7045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4" name="Text Box 39">
          <a:extLst>
            <a:ext uri="{FF2B5EF4-FFF2-40B4-BE49-F238E27FC236}">
              <a16:creationId xmlns:a16="http://schemas.microsoft.com/office/drawing/2014/main" id="{6A4CCA2B-8D18-4DF7-AEA8-D77BD8E936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5" name="Text Box 40">
          <a:extLst>
            <a:ext uri="{FF2B5EF4-FFF2-40B4-BE49-F238E27FC236}">
              <a16:creationId xmlns:a16="http://schemas.microsoft.com/office/drawing/2014/main" id="{DF2AB1FF-91F5-4415-A968-339D66ED1B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6" name="Text Box 41">
          <a:extLst>
            <a:ext uri="{FF2B5EF4-FFF2-40B4-BE49-F238E27FC236}">
              <a16:creationId xmlns:a16="http://schemas.microsoft.com/office/drawing/2014/main" id="{851CAB75-7CB6-483B-A8F5-D07711A3DB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7" name="Text Box 42">
          <a:extLst>
            <a:ext uri="{FF2B5EF4-FFF2-40B4-BE49-F238E27FC236}">
              <a16:creationId xmlns:a16="http://schemas.microsoft.com/office/drawing/2014/main" id="{21B6286B-CB55-48DB-ABAD-5EC5812F4B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8" name="Text Box 43">
          <a:extLst>
            <a:ext uri="{FF2B5EF4-FFF2-40B4-BE49-F238E27FC236}">
              <a16:creationId xmlns:a16="http://schemas.microsoft.com/office/drawing/2014/main" id="{BAECD7EA-65E0-47CA-8CDF-2679312F99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39" name="Text Box 44">
          <a:extLst>
            <a:ext uri="{FF2B5EF4-FFF2-40B4-BE49-F238E27FC236}">
              <a16:creationId xmlns:a16="http://schemas.microsoft.com/office/drawing/2014/main" id="{A29C5B44-285B-4BB1-9A10-338ABCB94E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0" name="Text Box 45">
          <a:extLst>
            <a:ext uri="{FF2B5EF4-FFF2-40B4-BE49-F238E27FC236}">
              <a16:creationId xmlns:a16="http://schemas.microsoft.com/office/drawing/2014/main" id="{C011B5CC-43A9-4222-85D7-0E53B5260A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1" name="Text Box 46">
          <a:extLst>
            <a:ext uri="{FF2B5EF4-FFF2-40B4-BE49-F238E27FC236}">
              <a16:creationId xmlns:a16="http://schemas.microsoft.com/office/drawing/2014/main" id="{421FE976-3209-4DDF-A04E-30599C54BF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2" name="Text Box 47">
          <a:extLst>
            <a:ext uri="{FF2B5EF4-FFF2-40B4-BE49-F238E27FC236}">
              <a16:creationId xmlns:a16="http://schemas.microsoft.com/office/drawing/2014/main" id="{39B55906-9AB4-4196-97F4-A75EFC34C1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3" name="Text Box 49">
          <a:extLst>
            <a:ext uri="{FF2B5EF4-FFF2-40B4-BE49-F238E27FC236}">
              <a16:creationId xmlns:a16="http://schemas.microsoft.com/office/drawing/2014/main" id="{61ADD915-AF18-41B7-AED7-BED3F34EB5F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4" name="Text Box 50">
          <a:extLst>
            <a:ext uri="{FF2B5EF4-FFF2-40B4-BE49-F238E27FC236}">
              <a16:creationId xmlns:a16="http://schemas.microsoft.com/office/drawing/2014/main" id="{5481FD9F-6AE6-41B7-97BC-D5BFBAEA25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5" name="Text Box 51">
          <a:extLst>
            <a:ext uri="{FF2B5EF4-FFF2-40B4-BE49-F238E27FC236}">
              <a16:creationId xmlns:a16="http://schemas.microsoft.com/office/drawing/2014/main" id="{A1148D08-625D-4192-9A0F-7ABBA37174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6" name="Text Box 52">
          <a:extLst>
            <a:ext uri="{FF2B5EF4-FFF2-40B4-BE49-F238E27FC236}">
              <a16:creationId xmlns:a16="http://schemas.microsoft.com/office/drawing/2014/main" id="{C8CD89D4-8EFF-4B32-A054-30FF14009A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7" name="Text Box 53">
          <a:extLst>
            <a:ext uri="{FF2B5EF4-FFF2-40B4-BE49-F238E27FC236}">
              <a16:creationId xmlns:a16="http://schemas.microsoft.com/office/drawing/2014/main" id="{53F476F7-94A6-4D3A-B7D9-DABAB3CD3E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8" name="Text Box 54">
          <a:extLst>
            <a:ext uri="{FF2B5EF4-FFF2-40B4-BE49-F238E27FC236}">
              <a16:creationId xmlns:a16="http://schemas.microsoft.com/office/drawing/2014/main" id="{30A8ACDB-169B-4AAB-A77C-ABD40B76E8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49" name="Text Box 55">
          <a:extLst>
            <a:ext uri="{FF2B5EF4-FFF2-40B4-BE49-F238E27FC236}">
              <a16:creationId xmlns:a16="http://schemas.microsoft.com/office/drawing/2014/main" id="{BCDB18B1-6706-4464-8264-7988139C6D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0" name="Text Box 56">
          <a:extLst>
            <a:ext uri="{FF2B5EF4-FFF2-40B4-BE49-F238E27FC236}">
              <a16:creationId xmlns:a16="http://schemas.microsoft.com/office/drawing/2014/main" id="{CBE5AC3F-1A93-44E3-A859-AE382FCE32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1" name="Text Box 57">
          <a:extLst>
            <a:ext uri="{FF2B5EF4-FFF2-40B4-BE49-F238E27FC236}">
              <a16:creationId xmlns:a16="http://schemas.microsoft.com/office/drawing/2014/main" id="{9278841B-2F25-4BAE-BC1C-384B4CE939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2" name="Text Box 58">
          <a:extLst>
            <a:ext uri="{FF2B5EF4-FFF2-40B4-BE49-F238E27FC236}">
              <a16:creationId xmlns:a16="http://schemas.microsoft.com/office/drawing/2014/main" id="{5EB9ED7C-FA49-40BE-AAA6-A66E632C93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3" name="Text Box 59">
          <a:extLst>
            <a:ext uri="{FF2B5EF4-FFF2-40B4-BE49-F238E27FC236}">
              <a16:creationId xmlns:a16="http://schemas.microsoft.com/office/drawing/2014/main" id="{E35FB93E-AD0E-4C5F-A841-E927C1B3E6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4" name="Text Box 60">
          <a:extLst>
            <a:ext uri="{FF2B5EF4-FFF2-40B4-BE49-F238E27FC236}">
              <a16:creationId xmlns:a16="http://schemas.microsoft.com/office/drawing/2014/main" id="{26C00C0C-920C-47C8-BADD-8B82B8B116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5" name="Text Box 61">
          <a:extLst>
            <a:ext uri="{FF2B5EF4-FFF2-40B4-BE49-F238E27FC236}">
              <a16:creationId xmlns:a16="http://schemas.microsoft.com/office/drawing/2014/main" id="{2EA444F1-2AB1-4B19-B392-96CC13FB01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6" name="Text Box 62">
          <a:extLst>
            <a:ext uri="{FF2B5EF4-FFF2-40B4-BE49-F238E27FC236}">
              <a16:creationId xmlns:a16="http://schemas.microsoft.com/office/drawing/2014/main" id="{D020A4E1-A6BB-48A9-A834-7EA8B3A895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7" name="Text Box 63">
          <a:extLst>
            <a:ext uri="{FF2B5EF4-FFF2-40B4-BE49-F238E27FC236}">
              <a16:creationId xmlns:a16="http://schemas.microsoft.com/office/drawing/2014/main" id="{E595344C-E6AA-477F-B151-7F614C800C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8" name="Text Box 64">
          <a:extLst>
            <a:ext uri="{FF2B5EF4-FFF2-40B4-BE49-F238E27FC236}">
              <a16:creationId xmlns:a16="http://schemas.microsoft.com/office/drawing/2014/main" id="{D917C70D-3FF2-49B5-9704-737372BD9E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59" name="Text Box 65">
          <a:extLst>
            <a:ext uri="{FF2B5EF4-FFF2-40B4-BE49-F238E27FC236}">
              <a16:creationId xmlns:a16="http://schemas.microsoft.com/office/drawing/2014/main" id="{ADC2DB47-0007-4A05-B43C-E6058C67BF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0" name="Text Box 66">
          <a:extLst>
            <a:ext uri="{FF2B5EF4-FFF2-40B4-BE49-F238E27FC236}">
              <a16:creationId xmlns:a16="http://schemas.microsoft.com/office/drawing/2014/main" id="{920AAA1A-30BE-49F9-A58F-B68FEF46E8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1" name="Text Box 67">
          <a:extLst>
            <a:ext uri="{FF2B5EF4-FFF2-40B4-BE49-F238E27FC236}">
              <a16:creationId xmlns:a16="http://schemas.microsoft.com/office/drawing/2014/main" id="{0B44064A-5A8E-404E-A8D1-153F10F063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2" name="Text Box 68">
          <a:extLst>
            <a:ext uri="{FF2B5EF4-FFF2-40B4-BE49-F238E27FC236}">
              <a16:creationId xmlns:a16="http://schemas.microsoft.com/office/drawing/2014/main" id="{35679816-222D-4CD4-AC53-B742F2D2BD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3" name="Text Box 69">
          <a:extLst>
            <a:ext uri="{FF2B5EF4-FFF2-40B4-BE49-F238E27FC236}">
              <a16:creationId xmlns:a16="http://schemas.microsoft.com/office/drawing/2014/main" id="{62310123-1A5A-4A0E-9546-5E83BC53E0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4" name="Text Box 70">
          <a:extLst>
            <a:ext uri="{FF2B5EF4-FFF2-40B4-BE49-F238E27FC236}">
              <a16:creationId xmlns:a16="http://schemas.microsoft.com/office/drawing/2014/main" id="{362524B1-956D-46F9-B748-24F267F9C1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5" name="Text Box 71">
          <a:extLst>
            <a:ext uri="{FF2B5EF4-FFF2-40B4-BE49-F238E27FC236}">
              <a16:creationId xmlns:a16="http://schemas.microsoft.com/office/drawing/2014/main" id="{3438E2F4-B0AC-447D-AC86-34CB43CAD9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6" name="Text Box 72">
          <a:extLst>
            <a:ext uri="{FF2B5EF4-FFF2-40B4-BE49-F238E27FC236}">
              <a16:creationId xmlns:a16="http://schemas.microsoft.com/office/drawing/2014/main" id="{87095CB8-9861-443F-95D4-EE16B69871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7" name="Text Box 73">
          <a:extLst>
            <a:ext uri="{FF2B5EF4-FFF2-40B4-BE49-F238E27FC236}">
              <a16:creationId xmlns:a16="http://schemas.microsoft.com/office/drawing/2014/main" id="{9E01A9D1-D3C9-46F0-91ED-618D9C0A91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8" name="Text Box 74">
          <a:extLst>
            <a:ext uri="{FF2B5EF4-FFF2-40B4-BE49-F238E27FC236}">
              <a16:creationId xmlns:a16="http://schemas.microsoft.com/office/drawing/2014/main" id="{5C08F1B4-99A0-46A6-9F9E-462A736628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69" name="Text Box 75">
          <a:extLst>
            <a:ext uri="{FF2B5EF4-FFF2-40B4-BE49-F238E27FC236}">
              <a16:creationId xmlns:a16="http://schemas.microsoft.com/office/drawing/2014/main" id="{5EA890C9-5F3C-4598-892E-648E1ACC2D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0" name="Text Box 76">
          <a:extLst>
            <a:ext uri="{FF2B5EF4-FFF2-40B4-BE49-F238E27FC236}">
              <a16:creationId xmlns:a16="http://schemas.microsoft.com/office/drawing/2014/main" id="{A866A049-4257-498D-9FB7-0BF5ED2877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1" name="Text Box 77">
          <a:extLst>
            <a:ext uri="{FF2B5EF4-FFF2-40B4-BE49-F238E27FC236}">
              <a16:creationId xmlns:a16="http://schemas.microsoft.com/office/drawing/2014/main" id="{A1E9413F-61E2-4D62-9AF0-2AF7F435EC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2" name="Text Box 78">
          <a:extLst>
            <a:ext uri="{FF2B5EF4-FFF2-40B4-BE49-F238E27FC236}">
              <a16:creationId xmlns:a16="http://schemas.microsoft.com/office/drawing/2014/main" id="{0CB88856-8C46-4631-BEFA-DB0596A80C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3" name="Text Box 79">
          <a:extLst>
            <a:ext uri="{FF2B5EF4-FFF2-40B4-BE49-F238E27FC236}">
              <a16:creationId xmlns:a16="http://schemas.microsoft.com/office/drawing/2014/main" id="{0C68BEE2-4CE8-4AD8-AA26-B0FDCD616B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4" name="Text Box 80">
          <a:extLst>
            <a:ext uri="{FF2B5EF4-FFF2-40B4-BE49-F238E27FC236}">
              <a16:creationId xmlns:a16="http://schemas.microsoft.com/office/drawing/2014/main" id="{4565070B-FD84-4EBA-A23C-EA25B10B85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5" name="Text Box 81">
          <a:extLst>
            <a:ext uri="{FF2B5EF4-FFF2-40B4-BE49-F238E27FC236}">
              <a16:creationId xmlns:a16="http://schemas.microsoft.com/office/drawing/2014/main" id="{A55AC6DD-00C2-439E-A634-6FCB264425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6" name="Text Box 82">
          <a:extLst>
            <a:ext uri="{FF2B5EF4-FFF2-40B4-BE49-F238E27FC236}">
              <a16:creationId xmlns:a16="http://schemas.microsoft.com/office/drawing/2014/main" id="{A169A7D7-C940-4614-BCFE-E00A2D1AE1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7" name="Text Box 83">
          <a:extLst>
            <a:ext uri="{FF2B5EF4-FFF2-40B4-BE49-F238E27FC236}">
              <a16:creationId xmlns:a16="http://schemas.microsoft.com/office/drawing/2014/main" id="{B7FCE427-CB88-4EAC-B8F9-842F6135BA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8" name="Text Box 84">
          <a:extLst>
            <a:ext uri="{FF2B5EF4-FFF2-40B4-BE49-F238E27FC236}">
              <a16:creationId xmlns:a16="http://schemas.microsoft.com/office/drawing/2014/main" id="{20D78D1F-C928-4A18-8D3E-6AF41FDD6C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79" name="Text Box 85">
          <a:extLst>
            <a:ext uri="{FF2B5EF4-FFF2-40B4-BE49-F238E27FC236}">
              <a16:creationId xmlns:a16="http://schemas.microsoft.com/office/drawing/2014/main" id="{895E733C-BC95-4625-BE64-CFC9DF50C8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0" name="Text Box 86">
          <a:extLst>
            <a:ext uri="{FF2B5EF4-FFF2-40B4-BE49-F238E27FC236}">
              <a16:creationId xmlns:a16="http://schemas.microsoft.com/office/drawing/2014/main" id="{B5B7A900-4157-4910-89D4-6122368E8A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1" name="Text Box 87">
          <a:extLst>
            <a:ext uri="{FF2B5EF4-FFF2-40B4-BE49-F238E27FC236}">
              <a16:creationId xmlns:a16="http://schemas.microsoft.com/office/drawing/2014/main" id="{126D3873-54C5-48B0-ACE7-24394EAD5D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2" name="Text Box 88">
          <a:extLst>
            <a:ext uri="{FF2B5EF4-FFF2-40B4-BE49-F238E27FC236}">
              <a16:creationId xmlns:a16="http://schemas.microsoft.com/office/drawing/2014/main" id="{D787C213-0970-4EA3-BFBB-60244EE529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3" name="Text Box 89">
          <a:extLst>
            <a:ext uri="{FF2B5EF4-FFF2-40B4-BE49-F238E27FC236}">
              <a16:creationId xmlns:a16="http://schemas.microsoft.com/office/drawing/2014/main" id="{3AEBE7E9-679A-45C8-B622-B409EB83B0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4" name="Text Box 90">
          <a:extLst>
            <a:ext uri="{FF2B5EF4-FFF2-40B4-BE49-F238E27FC236}">
              <a16:creationId xmlns:a16="http://schemas.microsoft.com/office/drawing/2014/main" id="{60F4FB5B-05F6-4930-8D91-4E0261D18B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5" name="Text Box 91">
          <a:extLst>
            <a:ext uri="{FF2B5EF4-FFF2-40B4-BE49-F238E27FC236}">
              <a16:creationId xmlns:a16="http://schemas.microsoft.com/office/drawing/2014/main" id="{2F54E9A5-E0CB-4F92-BEC2-E27F6F8FCA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6" name="Text Box 92">
          <a:extLst>
            <a:ext uri="{FF2B5EF4-FFF2-40B4-BE49-F238E27FC236}">
              <a16:creationId xmlns:a16="http://schemas.microsoft.com/office/drawing/2014/main" id="{D6CA9380-B89C-4746-BADF-455255FA90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7" name="Text Box 26">
          <a:extLst>
            <a:ext uri="{FF2B5EF4-FFF2-40B4-BE49-F238E27FC236}">
              <a16:creationId xmlns:a16="http://schemas.microsoft.com/office/drawing/2014/main" id="{9AD7C032-9B5A-4A4D-BCCC-E847A8F063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8" name="Text Box 27">
          <a:extLst>
            <a:ext uri="{FF2B5EF4-FFF2-40B4-BE49-F238E27FC236}">
              <a16:creationId xmlns:a16="http://schemas.microsoft.com/office/drawing/2014/main" id="{110C3888-901C-4EDC-8C05-D88869051D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89" name="Text Box 28">
          <a:extLst>
            <a:ext uri="{FF2B5EF4-FFF2-40B4-BE49-F238E27FC236}">
              <a16:creationId xmlns:a16="http://schemas.microsoft.com/office/drawing/2014/main" id="{34C4BE00-269E-434B-A861-C86D9193E9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0" name="Text Box 29">
          <a:extLst>
            <a:ext uri="{FF2B5EF4-FFF2-40B4-BE49-F238E27FC236}">
              <a16:creationId xmlns:a16="http://schemas.microsoft.com/office/drawing/2014/main" id="{718F052B-01F2-499D-8B19-4AA7EEB16D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1" name="Text Box 30">
          <a:extLst>
            <a:ext uri="{FF2B5EF4-FFF2-40B4-BE49-F238E27FC236}">
              <a16:creationId xmlns:a16="http://schemas.microsoft.com/office/drawing/2014/main" id="{6427073F-5CE1-4D0A-A5C9-64276C2B68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2" name="Text Box 31">
          <a:extLst>
            <a:ext uri="{FF2B5EF4-FFF2-40B4-BE49-F238E27FC236}">
              <a16:creationId xmlns:a16="http://schemas.microsoft.com/office/drawing/2014/main" id="{72E3F868-543E-4AF1-9E1D-FED0B8E1C6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3" name="Text Box 32">
          <a:extLst>
            <a:ext uri="{FF2B5EF4-FFF2-40B4-BE49-F238E27FC236}">
              <a16:creationId xmlns:a16="http://schemas.microsoft.com/office/drawing/2014/main" id="{6539C512-325A-4144-9624-CE17E6FFE1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4" name="Text Box 33">
          <a:extLst>
            <a:ext uri="{FF2B5EF4-FFF2-40B4-BE49-F238E27FC236}">
              <a16:creationId xmlns:a16="http://schemas.microsoft.com/office/drawing/2014/main" id="{B5785604-A932-4C8D-9123-0F89002E37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5" name="Text Box 34">
          <a:extLst>
            <a:ext uri="{FF2B5EF4-FFF2-40B4-BE49-F238E27FC236}">
              <a16:creationId xmlns:a16="http://schemas.microsoft.com/office/drawing/2014/main" id="{C23CA243-C9C2-495D-8FBD-9C519BF2A4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6" name="Text Box 35">
          <a:extLst>
            <a:ext uri="{FF2B5EF4-FFF2-40B4-BE49-F238E27FC236}">
              <a16:creationId xmlns:a16="http://schemas.microsoft.com/office/drawing/2014/main" id="{B9BFBD7B-DEE1-49FA-80D9-3BA9BFD6C8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7" name="Text Box 36">
          <a:extLst>
            <a:ext uri="{FF2B5EF4-FFF2-40B4-BE49-F238E27FC236}">
              <a16:creationId xmlns:a16="http://schemas.microsoft.com/office/drawing/2014/main" id="{70B259D2-31F0-48DB-BDF7-410974EC08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8" name="Text Box 37">
          <a:extLst>
            <a:ext uri="{FF2B5EF4-FFF2-40B4-BE49-F238E27FC236}">
              <a16:creationId xmlns:a16="http://schemas.microsoft.com/office/drawing/2014/main" id="{61FC168C-8FDD-49C5-B919-4695D18B29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799" name="Text Box 38">
          <a:extLst>
            <a:ext uri="{FF2B5EF4-FFF2-40B4-BE49-F238E27FC236}">
              <a16:creationId xmlns:a16="http://schemas.microsoft.com/office/drawing/2014/main" id="{0019380F-30BE-42A7-B669-F35B6FA98B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0" name="Text Box 39">
          <a:extLst>
            <a:ext uri="{FF2B5EF4-FFF2-40B4-BE49-F238E27FC236}">
              <a16:creationId xmlns:a16="http://schemas.microsoft.com/office/drawing/2014/main" id="{ED73582B-BE30-48C1-83FF-F97FBC3689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1" name="Text Box 40">
          <a:extLst>
            <a:ext uri="{FF2B5EF4-FFF2-40B4-BE49-F238E27FC236}">
              <a16:creationId xmlns:a16="http://schemas.microsoft.com/office/drawing/2014/main" id="{5EDF4626-CEDC-420F-8F18-01BA79611D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2" name="Text Box 41">
          <a:extLst>
            <a:ext uri="{FF2B5EF4-FFF2-40B4-BE49-F238E27FC236}">
              <a16:creationId xmlns:a16="http://schemas.microsoft.com/office/drawing/2014/main" id="{BD3609B3-0C4F-4329-A7BE-47AB64A576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3" name="Text Box 42">
          <a:extLst>
            <a:ext uri="{FF2B5EF4-FFF2-40B4-BE49-F238E27FC236}">
              <a16:creationId xmlns:a16="http://schemas.microsoft.com/office/drawing/2014/main" id="{B3B5D272-7C54-4AD2-A867-128DA96A00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4" name="Text Box 43">
          <a:extLst>
            <a:ext uri="{FF2B5EF4-FFF2-40B4-BE49-F238E27FC236}">
              <a16:creationId xmlns:a16="http://schemas.microsoft.com/office/drawing/2014/main" id="{9B0F115D-D591-4E31-B228-336ED0A3B3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5" name="Text Box 44">
          <a:extLst>
            <a:ext uri="{FF2B5EF4-FFF2-40B4-BE49-F238E27FC236}">
              <a16:creationId xmlns:a16="http://schemas.microsoft.com/office/drawing/2014/main" id="{83B12095-0DF1-4DEB-AFCF-9A09D5820F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6" name="Text Box 45">
          <a:extLst>
            <a:ext uri="{FF2B5EF4-FFF2-40B4-BE49-F238E27FC236}">
              <a16:creationId xmlns:a16="http://schemas.microsoft.com/office/drawing/2014/main" id="{DA4A057B-347B-4312-9AD5-B12A37D82A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7" name="Text Box 46">
          <a:extLst>
            <a:ext uri="{FF2B5EF4-FFF2-40B4-BE49-F238E27FC236}">
              <a16:creationId xmlns:a16="http://schemas.microsoft.com/office/drawing/2014/main" id="{2BB546FB-37B6-47E3-A11E-0796BD6034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8" name="Text Box 47">
          <a:extLst>
            <a:ext uri="{FF2B5EF4-FFF2-40B4-BE49-F238E27FC236}">
              <a16:creationId xmlns:a16="http://schemas.microsoft.com/office/drawing/2014/main" id="{0AEA573C-018B-4DC5-9669-5334F535F0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09" name="Text Box 49">
          <a:extLst>
            <a:ext uri="{FF2B5EF4-FFF2-40B4-BE49-F238E27FC236}">
              <a16:creationId xmlns:a16="http://schemas.microsoft.com/office/drawing/2014/main" id="{7FC54F8D-2DE3-4B80-956F-D4DAC81576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0" name="Text Box 50">
          <a:extLst>
            <a:ext uri="{FF2B5EF4-FFF2-40B4-BE49-F238E27FC236}">
              <a16:creationId xmlns:a16="http://schemas.microsoft.com/office/drawing/2014/main" id="{F184F623-B6B1-4054-86FA-8C701A0283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1" name="Text Box 51">
          <a:extLst>
            <a:ext uri="{FF2B5EF4-FFF2-40B4-BE49-F238E27FC236}">
              <a16:creationId xmlns:a16="http://schemas.microsoft.com/office/drawing/2014/main" id="{9EE41C31-275B-472C-BB57-B846B7ADED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2" name="Text Box 52">
          <a:extLst>
            <a:ext uri="{FF2B5EF4-FFF2-40B4-BE49-F238E27FC236}">
              <a16:creationId xmlns:a16="http://schemas.microsoft.com/office/drawing/2014/main" id="{5D650CD6-A866-4750-81F3-7F9FF262AF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3" name="Text Box 53">
          <a:extLst>
            <a:ext uri="{FF2B5EF4-FFF2-40B4-BE49-F238E27FC236}">
              <a16:creationId xmlns:a16="http://schemas.microsoft.com/office/drawing/2014/main" id="{381FCEF4-166F-4BD3-BC24-8363D7D9CC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4" name="Text Box 54">
          <a:extLst>
            <a:ext uri="{FF2B5EF4-FFF2-40B4-BE49-F238E27FC236}">
              <a16:creationId xmlns:a16="http://schemas.microsoft.com/office/drawing/2014/main" id="{E9F2AEF2-5C76-4C85-83CD-1FAB229C99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5" name="Text Box 55">
          <a:extLst>
            <a:ext uri="{FF2B5EF4-FFF2-40B4-BE49-F238E27FC236}">
              <a16:creationId xmlns:a16="http://schemas.microsoft.com/office/drawing/2014/main" id="{04F966AA-E179-45CF-A60E-8504D6FA0F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6" name="Text Box 56">
          <a:extLst>
            <a:ext uri="{FF2B5EF4-FFF2-40B4-BE49-F238E27FC236}">
              <a16:creationId xmlns:a16="http://schemas.microsoft.com/office/drawing/2014/main" id="{48306577-D159-4087-8B22-7C3DB8E98C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7" name="Text Box 57">
          <a:extLst>
            <a:ext uri="{FF2B5EF4-FFF2-40B4-BE49-F238E27FC236}">
              <a16:creationId xmlns:a16="http://schemas.microsoft.com/office/drawing/2014/main" id="{4EE2D9E2-6593-492A-A187-DA12DADDF4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8" name="Text Box 58">
          <a:extLst>
            <a:ext uri="{FF2B5EF4-FFF2-40B4-BE49-F238E27FC236}">
              <a16:creationId xmlns:a16="http://schemas.microsoft.com/office/drawing/2014/main" id="{46015AA4-9CD9-4B63-AAE7-305CBB2477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19" name="Text Box 59">
          <a:extLst>
            <a:ext uri="{FF2B5EF4-FFF2-40B4-BE49-F238E27FC236}">
              <a16:creationId xmlns:a16="http://schemas.microsoft.com/office/drawing/2014/main" id="{2E7957B5-5820-4EB5-A93A-09E8ADCCE7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0" name="Text Box 60">
          <a:extLst>
            <a:ext uri="{FF2B5EF4-FFF2-40B4-BE49-F238E27FC236}">
              <a16:creationId xmlns:a16="http://schemas.microsoft.com/office/drawing/2014/main" id="{1EC00684-2220-4BEE-86B1-0F74B98173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1" name="Text Box 61">
          <a:extLst>
            <a:ext uri="{FF2B5EF4-FFF2-40B4-BE49-F238E27FC236}">
              <a16:creationId xmlns:a16="http://schemas.microsoft.com/office/drawing/2014/main" id="{3C372951-ABF1-4B4F-9B7E-C9D51684A0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2" name="Text Box 62">
          <a:extLst>
            <a:ext uri="{FF2B5EF4-FFF2-40B4-BE49-F238E27FC236}">
              <a16:creationId xmlns:a16="http://schemas.microsoft.com/office/drawing/2014/main" id="{A5B6B7A1-8D46-42C0-B15A-85DB2F539D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3" name="Text Box 63">
          <a:extLst>
            <a:ext uri="{FF2B5EF4-FFF2-40B4-BE49-F238E27FC236}">
              <a16:creationId xmlns:a16="http://schemas.microsoft.com/office/drawing/2014/main" id="{CB7476EB-B98B-4745-989B-5966CE898B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4" name="Text Box 64">
          <a:extLst>
            <a:ext uri="{FF2B5EF4-FFF2-40B4-BE49-F238E27FC236}">
              <a16:creationId xmlns:a16="http://schemas.microsoft.com/office/drawing/2014/main" id="{70C5F787-07C5-46DA-BD7D-47ED0C62C0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5" name="Text Box 65">
          <a:extLst>
            <a:ext uri="{FF2B5EF4-FFF2-40B4-BE49-F238E27FC236}">
              <a16:creationId xmlns:a16="http://schemas.microsoft.com/office/drawing/2014/main" id="{36A2966C-C0D2-4F83-8F9D-7C52FAE095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6" name="Text Box 66">
          <a:extLst>
            <a:ext uri="{FF2B5EF4-FFF2-40B4-BE49-F238E27FC236}">
              <a16:creationId xmlns:a16="http://schemas.microsoft.com/office/drawing/2014/main" id="{ED3D3C3B-F092-4AA7-A6D1-2DE64B94D9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7" name="Text Box 67">
          <a:extLst>
            <a:ext uri="{FF2B5EF4-FFF2-40B4-BE49-F238E27FC236}">
              <a16:creationId xmlns:a16="http://schemas.microsoft.com/office/drawing/2014/main" id="{6E8B0F4A-0E7D-424F-B237-1EEE8E9141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8" name="Text Box 68">
          <a:extLst>
            <a:ext uri="{FF2B5EF4-FFF2-40B4-BE49-F238E27FC236}">
              <a16:creationId xmlns:a16="http://schemas.microsoft.com/office/drawing/2014/main" id="{91D645F1-8B39-4FA2-8717-28E1288600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29" name="Text Box 69">
          <a:extLst>
            <a:ext uri="{FF2B5EF4-FFF2-40B4-BE49-F238E27FC236}">
              <a16:creationId xmlns:a16="http://schemas.microsoft.com/office/drawing/2014/main" id="{67A8DD3A-BF59-40A6-B5DC-9170D10D69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0" name="Text Box 70">
          <a:extLst>
            <a:ext uri="{FF2B5EF4-FFF2-40B4-BE49-F238E27FC236}">
              <a16:creationId xmlns:a16="http://schemas.microsoft.com/office/drawing/2014/main" id="{D592DD7C-5008-4FCF-A56E-FE3360B453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1" name="Text Box 71">
          <a:extLst>
            <a:ext uri="{FF2B5EF4-FFF2-40B4-BE49-F238E27FC236}">
              <a16:creationId xmlns:a16="http://schemas.microsoft.com/office/drawing/2014/main" id="{60FFFD1C-E198-4AEC-8A2D-6EE0693934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2" name="Text Box 72">
          <a:extLst>
            <a:ext uri="{FF2B5EF4-FFF2-40B4-BE49-F238E27FC236}">
              <a16:creationId xmlns:a16="http://schemas.microsoft.com/office/drawing/2014/main" id="{386C24F7-BE90-48BE-B1E5-A73F564677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3" name="Text Box 73">
          <a:extLst>
            <a:ext uri="{FF2B5EF4-FFF2-40B4-BE49-F238E27FC236}">
              <a16:creationId xmlns:a16="http://schemas.microsoft.com/office/drawing/2014/main" id="{19AF8A85-B7E4-4EDE-8243-EC8E659FFE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4" name="Text Box 74">
          <a:extLst>
            <a:ext uri="{FF2B5EF4-FFF2-40B4-BE49-F238E27FC236}">
              <a16:creationId xmlns:a16="http://schemas.microsoft.com/office/drawing/2014/main" id="{AF95B2CB-F155-479B-85BA-E8521FDC65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5" name="Text Box 75">
          <a:extLst>
            <a:ext uri="{FF2B5EF4-FFF2-40B4-BE49-F238E27FC236}">
              <a16:creationId xmlns:a16="http://schemas.microsoft.com/office/drawing/2014/main" id="{63D25F92-25F1-4338-97B6-5A826AB77C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6" name="Text Box 76">
          <a:extLst>
            <a:ext uri="{FF2B5EF4-FFF2-40B4-BE49-F238E27FC236}">
              <a16:creationId xmlns:a16="http://schemas.microsoft.com/office/drawing/2014/main" id="{417A2D84-721B-4969-8F4B-AB3EF8E0FD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7" name="Text Box 77">
          <a:extLst>
            <a:ext uri="{FF2B5EF4-FFF2-40B4-BE49-F238E27FC236}">
              <a16:creationId xmlns:a16="http://schemas.microsoft.com/office/drawing/2014/main" id="{3D59161C-6691-4889-8844-FCE13C87A3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8" name="Text Box 78">
          <a:extLst>
            <a:ext uri="{FF2B5EF4-FFF2-40B4-BE49-F238E27FC236}">
              <a16:creationId xmlns:a16="http://schemas.microsoft.com/office/drawing/2014/main" id="{60EACC50-7FF5-4EDB-9933-1CDF445BC5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39" name="Text Box 79">
          <a:extLst>
            <a:ext uri="{FF2B5EF4-FFF2-40B4-BE49-F238E27FC236}">
              <a16:creationId xmlns:a16="http://schemas.microsoft.com/office/drawing/2014/main" id="{0C80B3BD-E495-4155-9228-03E620AA73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0" name="Text Box 80">
          <a:extLst>
            <a:ext uri="{FF2B5EF4-FFF2-40B4-BE49-F238E27FC236}">
              <a16:creationId xmlns:a16="http://schemas.microsoft.com/office/drawing/2014/main" id="{79E7FC50-FEDA-4BA8-B2D2-3E2B7C0593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1" name="Text Box 81">
          <a:extLst>
            <a:ext uri="{FF2B5EF4-FFF2-40B4-BE49-F238E27FC236}">
              <a16:creationId xmlns:a16="http://schemas.microsoft.com/office/drawing/2014/main" id="{74E68651-9F57-4495-A36D-ABF6C35920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2" name="Text Box 82">
          <a:extLst>
            <a:ext uri="{FF2B5EF4-FFF2-40B4-BE49-F238E27FC236}">
              <a16:creationId xmlns:a16="http://schemas.microsoft.com/office/drawing/2014/main" id="{8351F1C6-7451-4377-9E61-888B941812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3" name="Text Box 83">
          <a:extLst>
            <a:ext uri="{FF2B5EF4-FFF2-40B4-BE49-F238E27FC236}">
              <a16:creationId xmlns:a16="http://schemas.microsoft.com/office/drawing/2014/main" id="{4FC0AF7A-9F2D-43C2-9A31-43E718FD03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4" name="Text Box 84">
          <a:extLst>
            <a:ext uri="{FF2B5EF4-FFF2-40B4-BE49-F238E27FC236}">
              <a16:creationId xmlns:a16="http://schemas.microsoft.com/office/drawing/2014/main" id="{C6294171-EC01-40DD-AE77-33F52B8D03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5" name="Text Box 85">
          <a:extLst>
            <a:ext uri="{FF2B5EF4-FFF2-40B4-BE49-F238E27FC236}">
              <a16:creationId xmlns:a16="http://schemas.microsoft.com/office/drawing/2014/main" id="{C4AEE226-7CEF-433C-B1A5-194494E57D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6" name="Text Box 86">
          <a:extLst>
            <a:ext uri="{FF2B5EF4-FFF2-40B4-BE49-F238E27FC236}">
              <a16:creationId xmlns:a16="http://schemas.microsoft.com/office/drawing/2014/main" id="{B3E198E0-2618-4C8B-9D40-5B87268406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7" name="Text Box 87">
          <a:extLst>
            <a:ext uri="{FF2B5EF4-FFF2-40B4-BE49-F238E27FC236}">
              <a16:creationId xmlns:a16="http://schemas.microsoft.com/office/drawing/2014/main" id="{FF14B88C-4B91-48A9-B052-9F471F6587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8" name="Text Box 88">
          <a:extLst>
            <a:ext uri="{FF2B5EF4-FFF2-40B4-BE49-F238E27FC236}">
              <a16:creationId xmlns:a16="http://schemas.microsoft.com/office/drawing/2014/main" id="{8B05E2A9-F240-4BDA-9CC5-79EFD48540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49" name="Text Box 89">
          <a:extLst>
            <a:ext uri="{FF2B5EF4-FFF2-40B4-BE49-F238E27FC236}">
              <a16:creationId xmlns:a16="http://schemas.microsoft.com/office/drawing/2014/main" id="{CB8D4DFB-1597-482E-A791-8EDE3BB1D3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0" name="Text Box 90">
          <a:extLst>
            <a:ext uri="{FF2B5EF4-FFF2-40B4-BE49-F238E27FC236}">
              <a16:creationId xmlns:a16="http://schemas.microsoft.com/office/drawing/2014/main" id="{01370E6F-B1C8-407E-BEEE-265D9B0686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1" name="Text Box 91">
          <a:extLst>
            <a:ext uri="{FF2B5EF4-FFF2-40B4-BE49-F238E27FC236}">
              <a16:creationId xmlns:a16="http://schemas.microsoft.com/office/drawing/2014/main" id="{78BFC538-C181-42A0-B341-53256FAC6D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2" name="Text Box 92">
          <a:extLst>
            <a:ext uri="{FF2B5EF4-FFF2-40B4-BE49-F238E27FC236}">
              <a16:creationId xmlns:a16="http://schemas.microsoft.com/office/drawing/2014/main" id="{D7DC606C-5DCD-49BA-BBFC-8AA4C14B89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3" name="Text Box 26">
          <a:extLst>
            <a:ext uri="{FF2B5EF4-FFF2-40B4-BE49-F238E27FC236}">
              <a16:creationId xmlns:a16="http://schemas.microsoft.com/office/drawing/2014/main" id="{7FB17647-400E-449F-8D7E-3B21C6EB5F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4" name="Text Box 27">
          <a:extLst>
            <a:ext uri="{FF2B5EF4-FFF2-40B4-BE49-F238E27FC236}">
              <a16:creationId xmlns:a16="http://schemas.microsoft.com/office/drawing/2014/main" id="{A9C3AFE9-2C64-44A5-A8FC-2EC02145B4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5" name="Text Box 28">
          <a:extLst>
            <a:ext uri="{FF2B5EF4-FFF2-40B4-BE49-F238E27FC236}">
              <a16:creationId xmlns:a16="http://schemas.microsoft.com/office/drawing/2014/main" id="{D7B27F4F-0612-423D-BF1E-91ED7B23C7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6" name="Text Box 29">
          <a:extLst>
            <a:ext uri="{FF2B5EF4-FFF2-40B4-BE49-F238E27FC236}">
              <a16:creationId xmlns:a16="http://schemas.microsoft.com/office/drawing/2014/main" id="{5B5AD694-79F5-45DA-853B-959991D1F4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7" name="Text Box 30">
          <a:extLst>
            <a:ext uri="{FF2B5EF4-FFF2-40B4-BE49-F238E27FC236}">
              <a16:creationId xmlns:a16="http://schemas.microsoft.com/office/drawing/2014/main" id="{A2A2BB8A-9312-4EDB-9BC6-AFB33C182F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8" name="Text Box 31">
          <a:extLst>
            <a:ext uri="{FF2B5EF4-FFF2-40B4-BE49-F238E27FC236}">
              <a16:creationId xmlns:a16="http://schemas.microsoft.com/office/drawing/2014/main" id="{C6FA91FB-4585-45B3-BF7C-8AE90F0AE8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59" name="Text Box 32">
          <a:extLst>
            <a:ext uri="{FF2B5EF4-FFF2-40B4-BE49-F238E27FC236}">
              <a16:creationId xmlns:a16="http://schemas.microsoft.com/office/drawing/2014/main" id="{09760227-CB10-4A8E-8476-9C43262A1C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0" name="Text Box 33">
          <a:extLst>
            <a:ext uri="{FF2B5EF4-FFF2-40B4-BE49-F238E27FC236}">
              <a16:creationId xmlns:a16="http://schemas.microsoft.com/office/drawing/2014/main" id="{B5E16332-663B-42E1-A837-976F353506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1" name="Text Box 34">
          <a:extLst>
            <a:ext uri="{FF2B5EF4-FFF2-40B4-BE49-F238E27FC236}">
              <a16:creationId xmlns:a16="http://schemas.microsoft.com/office/drawing/2014/main" id="{CB33E6A0-2355-43EF-A9EB-C6BDE7052F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2" name="Text Box 35">
          <a:extLst>
            <a:ext uri="{FF2B5EF4-FFF2-40B4-BE49-F238E27FC236}">
              <a16:creationId xmlns:a16="http://schemas.microsoft.com/office/drawing/2014/main" id="{EA4D7A2F-72F4-4DCC-9262-CE2E141E13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3" name="Text Box 36">
          <a:extLst>
            <a:ext uri="{FF2B5EF4-FFF2-40B4-BE49-F238E27FC236}">
              <a16:creationId xmlns:a16="http://schemas.microsoft.com/office/drawing/2014/main" id="{75A2528C-CCE1-49AA-AD50-85E81B184B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4" name="Text Box 37">
          <a:extLst>
            <a:ext uri="{FF2B5EF4-FFF2-40B4-BE49-F238E27FC236}">
              <a16:creationId xmlns:a16="http://schemas.microsoft.com/office/drawing/2014/main" id="{279F82B8-5CF6-48F6-9223-63AD94DD95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5" name="Text Box 38">
          <a:extLst>
            <a:ext uri="{FF2B5EF4-FFF2-40B4-BE49-F238E27FC236}">
              <a16:creationId xmlns:a16="http://schemas.microsoft.com/office/drawing/2014/main" id="{99F11DF1-6D89-4A1C-B212-FE14144AE4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6" name="Text Box 39">
          <a:extLst>
            <a:ext uri="{FF2B5EF4-FFF2-40B4-BE49-F238E27FC236}">
              <a16:creationId xmlns:a16="http://schemas.microsoft.com/office/drawing/2014/main" id="{83140497-481E-4AA6-A8D9-ECB4894698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7" name="Text Box 40">
          <a:extLst>
            <a:ext uri="{FF2B5EF4-FFF2-40B4-BE49-F238E27FC236}">
              <a16:creationId xmlns:a16="http://schemas.microsoft.com/office/drawing/2014/main" id="{2AAFB7AC-D818-44F8-8FBD-A7981F4C62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8" name="Text Box 41">
          <a:extLst>
            <a:ext uri="{FF2B5EF4-FFF2-40B4-BE49-F238E27FC236}">
              <a16:creationId xmlns:a16="http://schemas.microsoft.com/office/drawing/2014/main" id="{37360A54-9F2F-4C30-9C48-B40DA4BEE3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69" name="Text Box 42">
          <a:extLst>
            <a:ext uri="{FF2B5EF4-FFF2-40B4-BE49-F238E27FC236}">
              <a16:creationId xmlns:a16="http://schemas.microsoft.com/office/drawing/2014/main" id="{B12C8716-8864-4B9F-AA1C-2FBDBCF23C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0" name="Text Box 43">
          <a:extLst>
            <a:ext uri="{FF2B5EF4-FFF2-40B4-BE49-F238E27FC236}">
              <a16:creationId xmlns:a16="http://schemas.microsoft.com/office/drawing/2014/main" id="{2AF237FE-73EB-4A37-9191-2C1B6750CA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1" name="Text Box 44">
          <a:extLst>
            <a:ext uri="{FF2B5EF4-FFF2-40B4-BE49-F238E27FC236}">
              <a16:creationId xmlns:a16="http://schemas.microsoft.com/office/drawing/2014/main" id="{33C0879C-D483-458B-AFA3-1D73151591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2" name="Text Box 45">
          <a:extLst>
            <a:ext uri="{FF2B5EF4-FFF2-40B4-BE49-F238E27FC236}">
              <a16:creationId xmlns:a16="http://schemas.microsoft.com/office/drawing/2014/main" id="{8CBF571E-CB73-4CF3-B3D5-D90BFE2267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3" name="Text Box 46">
          <a:extLst>
            <a:ext uri="{FF2B5EF4-FFF2-40B4-BE49-F238E27FC236}">
              <a16:creationId xmlns:a16="http://schemas.microsoft.com/office/drawing/2014/main" id="{9B2332B4-5B31-460A-BD9E-5C4B3806B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4" name="Text Box 47">
          <a:extLst>
            <a:ext uri="{FF2B5EF4-FFF2-40B4-BE49-F238E27FC236}">
              <a16:creationId xmlns:a16="http://schemas.microsoft.com/office/drawing/2014/main" id="{9BB67399-9809-4841-8F84-687DA2D2F6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5" name="Text Box 49">
          <a:extLst>
            <a:ext uri="{FF2B5EF4-FFF2-40B4-BE49-F238E27FC236}">
              <a16:creationId xmlns:a16="http://schemas.microsoft.com/office/drawing/2014/main" id="{3FED2B4A-78D2-4723-BFBC-152A0700F5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6" name="Text Box 50">
          <a:extLst>
            <a:ext uri="{FF2B5EF4-FFF2-40B4-BE49-F238E27FC236}">
              <a16:creationId xmlns:a16="http://schemas.microsoft.com/office/drawing/2014/main" id="{F1453553-F321-472B-94FA-E8E4480A87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7" name="Text Box 51">
          <a:extLst>
            <a:ext uri="{FF2B5EF4-FFF2-40B4-BE49-F238E27FC236}">
              <a16:creationId xmlns:a16="http://schemas.microsoft.com/office/drawing/2014/main" id="{B272BC6F-D737-457F-A9C7-4D2DB5FB3F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8" name="Text Box 52">
          <a:extLst>
            <a:ext uri="{FF2B5EF4-FFF2-40B4-BE49-F238E27FC236}">
              <a16:creationId xmlns:a16="http://schemas.microsoft.com/office/drawing/2014/main" id="{738AC31E-2886-41FF-9323-2F70DA3671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79" name="Text Box 53">
          <a:extLst>
            <a:ext uri="{FF2B5EF4-FFF2-40B4-BE49-F238E27FC236}">
              <a16:creationId xmlns:a16="http://schemas.microsoft.com/office/drawing/2014/main" id="{C1ADC6EB-3F00-41D5-9358-062C687AB5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0" name="Text Box 54">
          <a:extLst>
            <a:ext uri="{FF2B5EF4-FFF2-40B4-BE49-F238E27FC236}">
              <a16:creationId xmlns:a16="http://schemas.microsoft.com/office/drawing/2014/main" id="{487B45C9-C191-4F4B-BB0F-97E929A991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1" name="Text Box 55">
          <a:extLst>
            <a:ext uri="{FF2B5EF4-FFF2-40B4-BE49-F238E27FC236}">
              <a16:creationId xmlns:a16="http://schemas.microsoft.com/office/drawing/2014/main" id="{C0F55049-B296-4329-AF96-B5F13B32C5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2" name="Text Box 56">
          <a:extLst>
            <a:ext uri="{FF2B5EF4-FFF2-40B4-BE49-F238E27FC236}">
              <a16:creationId xmlns:a16="http://schemas.microsoft.com/office/drawing/2014/main" id="{F5018C68-B584-4F77-B202-97AE6EEF62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3" name="Text Box 57">
          <a:extLst>
            <a:ext uri="{FF2B5EF4-FFF2-40B4-BE49-F238E27FC236}">
              <a16:creationId xmlns:a16="http://schemas.microsoft.com/office/drawing/2014/main" id="{D3C177A8-DC1C-404C-8D6C-1A770560D5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4" name="Text Box 58">
          <a:extLst>
            <a:ext uri="{FF2B5EF4-FFF2-40B4-BE49-F238E27FC236}">
              <a16:creationId xmlns:a16="http://schemas.microsoft.com/office/drawing/2014/main" id="{12D6DBDF-17C0-4C4B-BEE4-C1263AAD1A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5" name="Text Box 59">
          <a:extLst>
            <a:ext uri="{FF2B5EF4-FFF2-40B4-BE49-F238E27FC236}">
              <a16:creationId xmlns:a16="http://schemas.microsoft.com/office/drawing/2014/main" id="{D1DD26A2-3BC2-4E88-9CC2-D280EBFE84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6" name="Text Box 60">
          <a:extLst>
            <a:ext uri="{FF2B5EF4-FFF2-40B4-BE49-F238E27FC236}">
              <a16:creationId xmlns:a16="http://schemas.microsoft.com/office/drawing/2014/main" id="{FEA34FBE-27F4-4CFB-AE81-F6FA8B4D2D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7" name="Text Box 61">
          <a:extLst>
            <a:ext uri="{FF2B5EF4-FFF2-40B4-BE49-F238E27FC236}">
              <a16:creationId xmlns:a16="http://schemas.microsoft.com/office/drawing/2014/main" id="{B728FA97-10D3-429A-8925-2ED6981F3A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8" name="Text Box 62">
          <a:extLst>
            <a:ext uri="{FF2B5EF4-FFF2-40B4-BE49-F238E27FC236}">
              <a16:creationId xmlns:a16="http://schemas.microsoft.com/office/drawing/2014/main" id="{FC9F2C74-DA0B-47C7-976F-38E1AEC34C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89" name="Text Box 63">
          <a:extLst>
            <a:ext uri="{FF2B5EF4-FFF2-40B4-BE49-F238E27FC236}">
              <a16:creationId xmlns:a16="http://schemas.microsoft.com/office/drawing/2014/main" id="{2CD82789-2CAC-4324-998B-C530AD60AB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0" name="Text Box 64">
          <a:extLst>
            <a:ext uri="{FF2B5EF4-FFF2-40B4-BE49-F238E27FC236}">
              <a16:creationId xmlns:a16="http://schemas.microsoft.com/office/drawing/2014/main" id="{105A8B19-ED56-44FF-ABBE-54E00ED30E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1" name="Text Box 65">
          <a:extLst>
            <a:ext uri="{FF2B5EF4-FFF2-40B4-BE49-F238E27FC236}">
              <a16:creationId xmlns:a16="http://schemas.microsoft.com/office/drawing/2014/main" id="{39BED13B-2524-493B-809F-845901A9DD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2" name="Text Box 66">
          <a:extLst>
            <a:ext uri="{FF2B5EF4-FFF2-40B4-BE49-F238E27FC236}">
              <a16:creationId xmlns:a16="http://schemas.microsoft.com/office/drawing/2014/main" id="{B932E65F-D7AD-4524-BB3C-7CD54ACA82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3" name="Text Box 67">
          <a:extLst>
            <a:ext uri="{FF2B5EF4-FFF2-40B4-BE49-F238E27FC236}">
              <a16:creationId xmlns:a16="http://schemas.microsoft.com/office/drawing/2014/main" id="{27A1E8A1-38C5-4F2C-8F50-AD27CBF3FB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4" name="Text Box 68">
          <a:extLst>
            <a:ext uri="{FF2B5EF4-FFF2-40B4-BE49-F238E27FC236}">
              <a16:creationId xmlns:a16="http://schemas.microsoft.com/office/drawing/2014/main" id="{795C0DA7-C7C1-440A-8C3E-79FE04FB66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5" name="Text Box 69">
          <a:extLst>
            <a:ext uri="{FF2B5EF4-FFF2-40B4-BE49-F238E27FC236}">
              <a16:creationId xmlns:a16="http://schemas.microsoft.com/office/drawing/2014/main" id="{A8DA11BC-3904-494B-A5F2-DFA6FB8987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6" name="Text Box 70">
          <a:extLst>
            <a:ext uri="{FF2B5EF4-FFF2-40B4-BE49-F238E27FC236}">
              <a16:creationId xmlns:a16="http://schemas.microsoft.com/office/drawing/2014/main" id="{9E712A81-344A-4AA2-B70F-79026650A2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7" name="Text Box 71">
          <a:extLst>
            <a:ext uri="{FF2B5EF4-FFF2-40B4-BE49-F238E27FC236}">
              <a16:creationId xmlns:a16="http://schemas.microsoft.com/office/drawing/2014/main" id="{D4463A06-F09A-49B4-9F80-FC14EEB1BE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8" name="Text Box 72">
          <a:extLst>
            <a:ext uri="{FF2B5EF4-FFF2-40B4-BE49-F238E27FC236}">
              <a16:creationId xmlns:a16="http://schemas.microsoft.com/office/drawing/2014/main" id="{062AD834-D890-45BC-AB7F-030FCCF8EA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899" name="Text Box 73">
          <a:extLst>
            <a:ext uri="{FF2B5EF4-FFF2-40B4-BE49-F238E27FC236}">
              <a16:creationId xmlns:a16="http://schemas.microsoft.com/office/drawing/2014/main" id="{2C5CF869-F25F-4EA2-AA98-08B8BB6E92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0" name="Text Box 74">
          <a:extLst>
            <a:ext uri="{FF2B5EF4-FFF2-40B4-BE49-F238E27FC236}">
              <a16:creationId xmlns:a16="http://schemas.microsoft.com/office/drawing/2014/main" id="{D249F05A-A5B7-492C-A671-7A2BDA9278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1" name="Text Box 75">
          <a:extLst>
            <a:ext uri="{FF2B5EF4-FFF2-40B4-BE49-F238E27FC236}">
              <a16:creationId xmlns:a16="http://schemas.microsoft.com/office/drawing/2014/main" id="{78923B42-6931-4937-8A84-D77C4723CA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2" name="Text Box 76">
          <a:extLst>
            <a:ext uri="{FF2B5EF4-FFF2-40B4-BE49-F238E27FC236}">
              <a16:creationId xmlns:a16="http://schemas.microsoft.com/office/drawing/2014/main" id="{D0529CA5-0896-42F2-9817-934DE452D4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3" name="Text Box 77">
          <a:extLst>
            <a:ext uri="{FF2B5EF4-FFF2-40B4-BE49-F238E27FC236}">
              <a16:creationId xmlns:a16="http://schemas.microsoft.com/office/drawing/2014/main" id="{2AC41DF0-B493-4626-BC55-67CFC47897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4" name="Text Box 78">
          <a:extLst>
            <a:ext uri="{FF2B5EF4-FFF2-40B4-BE49-F238E27FC236}">
              <a16:creationId xmlns:a16="http://schemas.microsoft.com/office/drawing/2014/main" id="{AF732A55-DB9E-4CEF-AD01-A109A42BD6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5" name="Text Box 79">
          <a:extLst>
            <a:ext uri="{FF2B5EF4-FFF2-40B4-BE49-F238E27FC236}">
              <a16:creationId xmlns:a16="http://schemas.microsoft.com/office/drawing/2014/main" id="{31CDC55E-5FE2-421C-AE04-A0555806036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6" name="Text Box 80">
          <a:extLst>
            <a:ext uri="{FF2B5EF4-FFF2-40B4-BE49-F238E27FC236}">
              <a16:creationId xmlns:a16="http://schemas.microsoft.com/office/drawing/2014/main" id="{9800DF4E-6F09-42B8-B62E-9C7B9F2AD7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7" name="Text Box 81">
          <a:extLst>
            <a:ext uri="{FF2B5EF4-FFF2-40B4-BE49-F238E27FC236}">
              <a16:creationId xmlns:a16="http://schemas.microsoft.com/office/drawing/2014/main" id="{535ED385-7049-4386-AB0D-8278191CA2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8" name="Text Box 82">
          <a:extLst>
            <a:ext uri="{FF2B5EF4-FFF2-40B4-BE49-F238E27FC236}">
              <a16:creationId xmlns:a16="http://schemas.microsoft.com/office/drawing/2014/main" id="{5282CC0F-5A6A-4493-B7CF-83D14BC68A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09" name="Text Box 83">
          <a:extLst>
            <a:ext uri="{FF2B5EF4-FFF2-40B4-BE49-F238E27FC236}">
              <a16:creationId xmlns:a16="http://schemas.microsoft.com/office/drawing/2014/main" id="{507FCED8-9654-408D-A9AA-6C15DD4410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0" name="Text Box 84">
          <a:extLst>
            <a:ext uri="{FF2B5EF4-FFF2-40B4-BE49-F238E27FC236}">
              <a16:creationId xmlns:a16="http://schemas.microsoft.com/office/drawing/2014/main" id="{9B5170AA-0FD0-4D86-A4FC-A2F4C1F130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1" name="Text Box 85">
          <a:extLst>
            <a:ext uri="{FF2B5EF4-FFF2-40B4-BE49-F238E27FC236}">
              <a16:creationId xmlns:a16="http://schemas.microsoft.com/office/drawing/2014/main" id="{83E20BCF-F0B4-425D-AC2C-463B52A53A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2" name="Text Box 86">
          <a:extLst>
            <a:ext uri="{FF2B5EF4-FFF2-40B4-BE49-F238E27FC236}">
              <a16:creationId xmlns:a16="http://schemas.microsoft.com/office/drawing/2014/main" id="{0C263B80-D670-4869-8967-2D5BBD6575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3" name="Text Box 87">
          <a:extLst>
            <a:ext uri="{FF2B5EF4-FFF2-40B4-BE49-F238E27FC236}">
              <a16:creationId xmlns:a16="http://schemas.microsoft.com/office/drawing/2014/main" id="{8509E157-C992-43D6-8EF2-2C7887AC24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4" name="Text Box 88">
          <a:extLst>
            <a:ext uri="{FF2B5EF4-FFF2-40B4-BE49-F238E27FC236}">
              <a16:creationId xmlns:a16="http://schemas.microsoft.com/office/drawing/2014/main" id="{ED2AD805-8AAE-45DE-BAE7-CCC2550A25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5" name="Text Box 89">
          <a:extLst>
            <a:ext uri="{FF2B5EF4-FFF2-40B4-BE49-F238E27FC236}">
              <a16:creationId xmlns:a16="http://schemas.microsoft.com/office/drawing/2014/main" id="{ED1D5004-5F37-4E6D-9455-E52A7FBF34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6" name="Text Box 90">
          <a:extLst>
            <a:ext uri="{FF2B5EF4-FFF2-40B4-BE49-F238E27FC236}">
              <a16:creationId xmlns:a16="http://schemas.microsoft.com/office/drawing/2014/main" id="{7B93AB0B-9A12-4F17-98AB-275BD3430E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7" name="Text Box 91">
          <a:extLst>
            <a:ext uri="{FF2B5EF4-FFF2-40B4-BE49-F238E27FC236}">
              <a16:creationId xmlns:a16="http://schemas.microsoft.com/office/drawing/2014/main" id="{A6DD1FE4-0C8D-4C2D-B1BC-7D201F54073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8" name="Text Box 92">
          <a:extLst>
            <a:ext uri="{FF2B5EF4-FFF2-40B4-BE49-F238E27FC236}">
              <a16:creationId xmlns:a16="http://schemas.microsoft.com/office/drawing/2014/main" id="{870B8383-DD97-4BEF-B269-4BAE7ED2A5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19" name="Text Box 58">
          <a:extLst>
            <a:ext uri="{FF2B5EF4-FFF2-40B4-BE49-F238E27FC236}">
              <a16:creationId xmlns:a16="http://schemas.microsoft.com/office/drawing/2014/main" id="{27B62B57-8441-435F-BA17-9382B1F4B3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0" name="Text Box 59">
          <a:extLst>
            <a:ext uri="{FF2B5EF4-FFF2-40B4-BE49-F238E27FC236}">
              <a16:creationId xmlns:a16="http://schemas.microsoft.com/office/drawing/2014/main" id="{91EF68D2-F3CB-4001-93E6-206F252381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1" name="Text Box 26">
          <a:extLst>
            <a:ext uri="{FF2B5EF4-FFF2-40B4-BE49-F238E27FC236}">
              <a16:creationId xmlns:a16="http://schemas.microsoft.com/office/drawing/2014/main" id="{6A148A5C-5ADA-4CF9-863D-6C33A0A68A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2" name="Text Box 27">
          <a:extLst>
            <a:ext uri="{FF2B5EF4-FFF2-40B4-BE49-F238E27FC236}">
              <a16:creationId xmlns:a16="http://schemas.microsoft.com/office/drawing/2014/main" id="{B2DA1397-EC50-4CCF-9441-FC979E5E3A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3" name="Text Box 28">
          <a:extLst>
            <a:ext uri="{FF2B5EF4-FFF2-40B4-BE49-F238E27FC236}">
              <a16:creationId xmlns:a16="http://schemas.microsoft.com/office/drawing/2014/main" id="{5B2EF27F-8BD7-43CE-B69D-621AD90BFB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4" name="Text Box 29">
          <a:extLst>
            <a:ext uri="{FF2B5EF4-FFF2-40B4-BE49-F238E27FC236}">
              <a16:creationId xmlns:a16="http://schemas.microsoft.com/office/drawing/2014/main" id="{C1D66A23-9958-45A4-A3FD-DEA3661612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5" name="Text Box 30">
          <a:extLst>
            <a:ext uri="{FF2B5EF4-FFF2-40B4-BE49-F238E27FC236}">
              <a16:creationId xmlns:a16="http://schemas.microsoft.com/office/drawing/2014/main" id="{8C9D748F-5F9D-43A8-A193-FA9E5A3182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6" name="Text Box 31">
          <a:extLst>
            <a:ext uri="{FF2B5EF4-FFF2-40B4-BE49-F238E27FC236}">
              <a16:creationId xmlns:a16="http://schemas.microsoft.com/office/drawing/2014/main" id="{75F84BFC-BB39-4143-8802-D17B555041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7" name="Text Box 32">
          <a:extLst>
            <a:ext uri="{FF2B5EF4-FFF2-40B4-BE49-F238E27FC236}">
              <a16:creationId xmlns:a16="http://schemas.microsoft.com/office/drawing/2014/main" id="{08D889C0-D048-49D7-A0F5-6FADB322C2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8" name="Text Box 33">
          <a:extLst>
            <a:ext uri="{FF2B5EF4-FFF2-40B4-BE49-F238E27FC236}">
              <a16:creationId xmlns:a16="http://schemas.microsoft.com/office/drawing/2014/main" id="{E3781316-1CF3-4D0C-B2D2-04D6ED7447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29" name="Text Box 34">
          <a:extLst>
            <a:ext uri="{FF2B5EF4-FFF2-40B4-BE49-F238E27FC236}">
              <a16:creationId xmlns:a16="http://schemas.microsoft.com/office/drawing/2014/main" id="{FE034920-FC3A-4D5C-A53F-777F8FFB35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0" name="Text Box 35">
          <a:extLst>
            <a:ext uri="{FF2B5EF4-FFF2-40B4-BE49-F238E27FC236}">
              <a16:creationId xmlns:a16="http://schemas.microsoft.com/office/drawing/2014/main" id="{D115AD2D-351C-45C8-9733-7F2DA45BA8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1" name="Text Box 36">
          <a:extLst>
            <a:ext uri="{FF2B5EF4-FFF2-40B4-BE49-F238E27FC236}">
              <a16:creationId xmlns:a16="http://schemas.microsoft.com/office/drawing/2014/main" id="{0589B312-143C-4027-80E0-5247A09DB6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2" name="Text Box 37">
          <a:extLst>
            <a:ext uri="{FF2B5EF4-FFF2-40B4-BE49-F238E27FC236}">
              <a16:creationId xmlns:a16="http://schemas.microsoft.com/office/drawing/2014/main" id="{7605F7E6-286B-46E7-BDC6-1571E9861A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3" name="Text Box 38">
          <a:extLst>
            <a:ext uri="{FF2B5EF4-FFF2-40B4-BE49-F238E27FC236}">
              <a16:creationId xmlns:a16="http://schemas.microsoft.com/office/drawing/2014/main" id="{F818F6B1-1D12-4147-86B6-B1329F2800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4" name="Text Box 39">
          <a:extLst>
            <a:ext uri="{FF2B5EF4-FFF2-40B4-BE49-F238E27FC236}">
              <a16:creationId xmlns:a16="http://schemas.microsoft.com/office/drawing/2014/main" id="{6D8DA8FA-DBF1-4B0C-9741-4DE7AF4D08C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5" name="Text Box 40">
          <a:extLst>
            <a:ext uri="{FF2B5EF4-FFF2-40B4-BE49-F238E27FC236}">
              <a16:creationId xmlns:a16="http://schemas.microsoft.com/office/drawing/2014/main" id="{12B34D0F-0053-460E-9FD6-485FDB85E6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6" name="Text Box 41">
          <a:extLst>
            <a:ext uri="{FF2B5EF4-FFF2-40B4-BE49-F238E27FC236}">
              <a16:creationId xmlns:a16="http://schemas.microsoft.com/office/drawing/2014/main" id="{76F112EA-2C44-42AC-B7A3-71408159E2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7" name="Text Box 42">
          <a:extLst>
            <a:ext uri="{FF2B5EF4-FFF2-40B4-BE49-F238E27FC236}">
              <a16:creationId xmlns:a16="http://schemas.microsoft.com/office/drawing/2014/main" id="{50611850-B4AF-464C-9994-661CB456D0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8" name="Text Box 43">
          <a:extLst>
            <a:ext uri="{FF2B5EF4-FFF2-40B4-BE49-F238E27FC236}">
              <a16:creationId xmlns:a16="http://schemas.microsoft.com/office/drawing/2014/main" id="{E846DC79-5703-46A3-B0A1-214A8F7BCA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39" name="Text Box 44">
          <a:extLst>
            <a:ext uri="{FF2B5EF4-FFF2-40B4-BE49-F238E27FC236}">
              <a16:creationId xmlns:a16="http://schemas.microsoft.com/office/drawing/2014/main" id="{13C1DA58-D192-460F-80D5-C903B1EEBF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0" name="Text Box 45">
          <a:extLst>
            <a:ext uri="{FF2B5EF4-FFF2-40B4-BE49-F238E27FC236}">
              <a16:creationId xmlns:a16="http://schemas.microsoft.com/office/drawing/2014/main" id="{DD2050D8-922B-4CCD-9C5F-FC59F30ACE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1" name="Text Box 46">
          <a:extLst>
            <a:ext uri="{FF2B5EF4-FFF2-40B4-BE49-F238E27FC236}">
              <a16:creationId xmlns:a16="http://schemas.microsoft.com/office/drawing/2014/main" id="{983C3E31-204A-420E-A6AE-7CCDF0BBDC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2" name="Text Box 47">
          <a:extLst>
            <a:ext uri="{FF2B5EF4-FFF2-40B4-BE49-F238E27FC236}">
              <a16:creationId xmlns:a16="http://schemas.microsoft.com/office/drawing/2014/main" id="{24681869-3BA6-4E4D-8B12-AB417D7292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3" name="Text Box 49">
          <a:extLst>
            <a:ext uri="{FF2B5EF4-FFF2-40B4-BE49-F238E27FC236}">
              <a16:creationId xmlns:a16="http://schemas.microsoft.com/office/drawing/2014/main" id="{05C37A12-764E-44FE-ADD9-AB2CE80AAD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4" name="Text Box 50">
          <a:extLst>
            <a:ext uri="{FF2B5EF4-FFF2-40B4-BE49-F238E27FC236}">
              <a16:creationId xmlns:a16="http://schemas.microsoft.com/office/drawing/2014/main" id="{902470D8-8773-4E54-BD88-190DB1D070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5" name="Text Box 51">
          <a:extLst>
            <a:ext uri="{FF2B5EF4-FFF2-40B4-BE49-F238E27FC236}">
              <a16:creationId xmlns:a16="http://schemas.microsoft.com/office/drawing/2014/main" id="{9BA6CE29-DE8D-4FEA-B3C8-7127A34AC6F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6" name="Text Box 52">
          <a:extLst>
            <a:ext uri="{FF2B5EF4-FFF2-40B4-BE49-F238E27FC236}">
              <a16:creationId xmlns:a16="http://schemas.microsoft.com/office/drawing/2014/main" id="{3AD569BD-BCCE-4328-8E6D-6AB8A4120B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7" name="Text Box 53">
          <a:extLst>
            <a:ext uri="{FF2B5EF4-FFF2-40B4-BE49-F238E27FC236}">
              <a16:creationId xmlns:a16="http://schemas.microsoft.com/office/drawing/2014/main" id="{4B40E341-9284-4AE1-BD1D-CCD5926EF6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8" name="Text Box 54">
          <a:extLst>
            <a:ext uri="{FF2B5EF4-FFF2-40B4-BE49-F238E27FC236}">
              <a16:creationId xmlns:a16="http://schemas.microsoft.com/office/drawing/2014/main" id="{C8B76AD2-C897-49D8-964F-D1F97B4E23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49" name="Text Box 55">
          <a:extLst>
            <a:ext uri="{FF2B5EF4-FFF2-40B4-BE49-F238E27FC236}">
              <a16:creationId xmlns:a16="http://schemas.microsoft.com/office/drawing/2014/main" id="{87621F94-2001-4781-BE32-24D1DAC135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0" name="Text Box 56">
          <a:extLst>
            <a:ext uri="{FF2B5EF4-FFF2-40B4-BE49-F238E27FC236}">
              <a16:creationId xmlns:a16="http://schemas.microsoft.com/office/drawing/2014/main" id="{AC07FECD-2EE8-4718-ABA7-9D95BEA808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1" name="Text Box 57">
          <a:extLst>
            <a:ext uri="{FF2B5EF4-FFF2-40B4-BE49-F238E27FC236}">
              <a16:creationId xmlns:a16="http://schemas.microsoft.com/office/drawing/2014/main" id="{EB355C08-65BE-4FB0-9163-5770C467F8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2" name="Text Box 58">
          <a:extLst>
            <a:ext uri="{FF2B5EF4-FFF2-40B4-BE49-F238E27FC236}">
              <a16:creationId xmlns:a16="http://schemas.microsoft.com/office/drawing/2014/main" id="{D4A36F8E-D3F1-4715-8114-29EDF3D5DD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3" name="Text Box 59">
          <a:extLst>
            <a:ext uri="{FF2B5EF4-FFF2-40B4-BE49-F238E27FC236}">
              <a16:creationId xmlns:a16="http://schemas.microsoft.com/office/drawing/2014/main" id="{62C83DD3-A606-405D-913C-B248D01CEF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4" name="Text Box 60">
          <a:extLst>
            <a:ext uri="{FF2B5EF4-FFF2-40B4-BE49-F238E27FC236}">
              <a16:creationId xmlns:a16="http://schemas.microsoft.com/office/drawing/2014/main" id="{24487278-CC76-42E6-AF0B-F6620D5DD7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5" name="Text Box 61">
          <a:extLst>
            <a:ext uri="{FF2B5EF4-FFF2-40B4-BE49-F238E27FC236}">
              <a16:creationId xmlns:a16="http://schemas.microsoft.com/office/drawing/2014/main" id="{0EC0FE9C-2815-4810-8992-979EB60652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6" name="Text Box 62">
          <a:extLst>
            <a:ext uri="{FF2B5EF4-FFF2-40B4-BE49-F238E27FC236}">
              <a16:creationId xmlns:a16="http://schemas.microsoft.com/office/drawing/2014/main" id="{5A44D00C-B8AE-411A-993B-4EBEBF4C2DD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7" name="Text Box 63">
          <a:extLst>
            <a:ext uri="{FF2B5EF4-FFF2-40B4-BE49-F238E27FC236}">
              <a16:creationId xmlns:a16="http://schemas.microsoft.com/office/drawing/2014/main" id="{CB725799-9553-40AE-9CCA-4DC1D2E6C8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8" name="Text Box 64">
          <a:extLst>
            <a:ext uri="{FF2B5EF4-FFF2-40B4-BE49-F238E27FC236}">
              <a16:creationId xmlns:a16="http://schemas.microsoft.com/office/drawing/2014/main" id="{7413BA7A-99E1-444F-9EB2-D48F859F6C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59" name="Text Box 65">
          <a:extLst>
            <a:ext uri="{FF2B5EF4-FFF2-40B4-BE49-F238E27FC236}">
              <a16:creationId xmlns:a16="http://schemas.microsoft.com/office/drawing/2014/main" id="{EF7FF1E5-5041-4DAF-9602-DEA682421B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0" name="Text Box 66">
          <a:extLst>
            <a:ext uri="{FF2B5EF4-FFF2-40B4-BE49-F238E27FC236}">
              <a16:creationId xmlns:a16="http://schemas.microsoft.com/office/drawing/2014/main" id="{46DEF1F6-AF65-41D1-AE8D-54216FC594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1" name="Text Box 67">
          <a:extLst>
            <a:ext uri="{FF2B5EF4-FFF2-40B4-BE49-F238E27FC236}">
              <a16:creationId xmlns:a16="http://schemas.microsoft.com/office/drawing/2014/main" id="{589086F6-EA65-4A40-BDAC-8711AADAC9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2" name="Text Box 68">
          <a:extLst>
            <a:ext uri="{FF2B5EF4-FFF2-40B4-BE49-F238E27FC236}">
              <a16:creationId xmlns:a16="http://schemas.microsoft.com/office/drawing/2014/main" id="{A92A60D8-8095-49A5-A234-80ED596A85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3" name="Text Box 69">
          <a:extLst>
            <a:ext uri="{FF2B5EF4-FFF2-40B4-BE49-F238E27FC236}">
              <a16:creationId xmlns:a16="http://schemas.microsoft.com/office/drawing/2014/main" id="{3478B771-6872-4E85-8440-B8AF3783B8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4" name="Text Box 70">
          <a:extLst>
            <a:ext uri="{FF2B5EF4-FFF2-40B4-BE49-F238E27FC236}">
              <a16:creationId xmlns:a16="http://schemas.microsoft.com/office/drawing/2014/main" id="{79BB61E7-FFA7-41D4-9F60-BD9FF05E68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5" name="Text Box 71">
          <a:extLst>
            <a:ext uri="{FF2B5EF4-FFF2-40B4-BE49-F238E27FC236}">
              <a16:creationId xmlns:a16="http://schemas.microsoft.com/office/drawing/2014/main" id="{B03336B6-654F-4D99-837F-5826AFC528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6" name="Text Box 72">
          <a:extLst>
            <a:ext uri="{FF2B5EF4-FFF2-40B4-BE49-F238E27FC236}">
              <a16:creationId xmlns:a16="http://schemas.microsoft.com/office/drawing/2014/main" id="{DC182A07-4781-4FA5-9371-583480DE50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7" name="Text Box 73">
          <a:extLst>
            <a:ext uri="{FF2B5EF4-FFF2-40B4-BE49-F238E27FC236}">
              <a16:creationId xmlns:a16="http://schemas.microsoft.com/office/drawing/2014/main" id="{DB52A9BD-7337-4AD7-B8EA-F4F4CC5FCB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8" name="Text Box 74">
          <a:extLst>
            <a:ext uri="{FF2B5EF4-FFF2-40B4-BE49-F238E27FC236}">
              <a16:creationId xmlns:a16="http://schemas.microsoft.com/office/drawing/2014/main" id="{152A1324-B38C-446D-A7CD-31DD7A44C7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69" name="Text Box 75">
          <a:extLst>
            <a:ext uri="{FF2B5EF4-FFF2-40B4-BE49-F238E27FC236}">
              <a16:creationId xmlns:a16="http://schemas.microsoft.com/office/drawing/2014/main" id="{F05008D3-5B57-47FB-B6D9-311DBC12E3C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0" name="Text Box 76">
          <a:extLst>
            <a:ext uri="{FF2B5EF4-FFF2-40B4-BE49-F238E27FC236}">
              <a16:creationId xmlns:a16="http://schemas.microsoft.com/office/drawing/2014/main" id="{F86DDDBF-9CAE-4209-A807-9A069DC8C8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1" name="Text Box 77">
          <a:extLst>
            <a:ext uri="{FF2B5EF4-FFF2-40B4-BE49-F238E27FC236}">
              <a16:creationId xmlns:a16="http://schemas.microsoft.com/office/drawing/2014/main" id="{7CEC286C-50E8-4EC2-95B7-43D05F0D49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2" name="Text Box 78">
          <a:extLst>
            <a:ext uri="{FF2B5EF4-FFF2-40B4-BE49-F238E27FC236}">
              <a16:creationId xmlns:a16="http://schemas.microsoft.com/office/drawing/2014/main" id="{6FC2D7A0-987C-480D-9B9D-E6C884733E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3" name="Text Box 79">
          <a:extLst>
            <a:ext uri="{FF2B5EF4-FFF2-40B4-BE49-F238E27FC236}">
              <a16:creationId xmlns:a16="http://schemas.microsoft.com/office/drawing/2014/main" id="{3D2E2E33-50E2-45BF-96A4-0B7C4FF1AC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4" name="Text Box 80">
          <a:extLst>
            <a:ext uri="{FF2B5EF4-FFF2-40B4-BE49-F238E27FC236}">
              <a16:creationId xmlns:a16="http://schemas.microsoft.com/office/drawing/2014/main" id="{27849A33-C359-4220-B70D-544E97A1D1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5" name="Text Box 81">
          <a:extLst>
            <a:ext uri="{FF2B5EF4-FFF2-40B4-BE49-F238E27FC236}">
              <a16:creationId xmlns:a16="http://schemas.microsoft.com/office/drawing/2014/main" id="{4E05A0E4-A1B2-4CF0-ADC5-441D578C7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6" name="Text Box 82">
          <a:extLst>
            <a:ext uri="{FF2B5EF4-FFF2-40B4-BE49-F238E27FC236}">
              <a16:creationId xmlns:a16="http://schemas.microsoft.com/office/drawing/2014/main" id="{8C74BC86-A1EA-40D7-BE02-8A0C95DF30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7" name="Text Box 83">
          <a:extLst>
            <a:ext uri="{FF2B5EF4-FFF2-40B4-BE49-F238E27FC236}">
              <a16:creationId xmlns:a16="http://schemas.microsoft.com/office/drawing/2014/main" id="{1C9771C5-209C-4C1F-80D2-7C63DF896F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8" name="Text Box 84">
          <a:extLst>
            <a:ext uri="{FF2B5EF4-FFF2-40B4-BE49-F238E27FC236}">
              <a16:creationId xmlns:a16="http://schemas.microsoft.com/office/drawing/2014/main" id="{12636994-1089-4ABD-B3BD-53C55C83A2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79" name="Text Box 85">
          <a:extLst>
            <a:ext uri="{FF2B5EF4-FFF2-40B4-BE49-F238E27FC236}">
              <a16:creationId xmlns:a16="http://schemas.microsoft.com/office/drawing/2014/main" id="{E0669651-D4BD-436C-8BDF-9D99588760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0" name="Text Box 86">
          <a:extLst>
            <a:ext uri="{FF2B5EF4-FFF2-40B4-BE49-F238E27FC236}">
              <a16:creationId xmlns:a16="http://schemas.microsoft.com/office/drawing/2014/main" id="{E778271A-03C0-4E99-8EFD-F3F39AB293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1" name="Text Box 87">
          <a:extLst>
            <a:ext uri="{FF2B5EF4-FFF2-40B4-BE49-F238E27FC236}">
              <a16:creationId xmlns:a16="http://schemas.microsoft.com/office/drawing/2014/main" id="{CECDDFED-F40E-4904-86CC-C2F9A88110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2" name="Text Box 88">
          <a:extLst>
            <a:ext uri="{FF2B5EF4-FFF2-40B4-BE49-F238E27FC236}">
              <a16:creationId xmlns:a16="http://schemas.microsoft.com/office/drawing/2014/main" id="{0E33A7E4-ABC0-4528-8E95-27CB1B43C9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3" name="Text Box 89">
          <a:extLst>
            <a:ext uri="{FF2B5EF4-FFF2-40B4-BE49-F238E27FC236}">
              <a16:creationId xmlns:a16="http://schemas.microsoft.com/office/drawing/2014/main" id="{04578044-27D3-4DAC-899E-738986F758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4" name="Text Box 90">
          <a:extLst>
            <a:ext uri="{FF2B5EF4-FFF2-40B4-BE49-F238E27FC236}">
              <a16:creationId xmlns:a16="http://schemas.microsoft.com/office/drawing/2014/main" id="{7EAAEFC8-3E68-4479-B964-79F00314E0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5" name="Text Box 91">
          <a:extLst>
            <a:ext uri="{FF2B5EF4-FFF2-40B4-BE49-F238E27FC236}">
              <a16:creationId xmlns:a16="http://schemas.microsoft.com/office/drawing/2014/main" id="{68C583AD-2365-4053-A12B-7260132EF2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6" name="Text Box 92">
          <a:extLst>
            <a:ext uri="{FF2B5EF4-FFF2-40B4-BE49-F238E27FC236}">
              <a16:creationId xmlns:a16="http://schemas.microsoft.com/office/drawing/2014/main" id="{D5752454-ABBD-4BF9-B85C-4BBBCF8710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7" name="Text Box 26">
          <a:extLst>
            <a:ext uri="{FF2B5EF4-FFF2-40B4-BE49-F238E27FC236}">
              <a16:creationId xmlns:a16="http://schemas.microsoft.com/office/drawing/2014/main" id="{FC32BA55-1430-4AED-A1ED-EF3A9FCB85E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8" name="Text Box 27">
          <a:extLst>
            <a:ext uri="{FF2B5EF4-FFF2-40B4-BE49-F238E27FC236}">
              <a16:creationId xmlns:a16="http://schemas.microsoft.com/office/drawing/2014/main" id="{3F76E682-0934-474E-BE9C-C1A8BC4702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89" name="Text Box 28">
          <a:extLst>
            <a:ext uri="{FF2B5EF4-FFF2-40B4-BE49-F238E27FC236}">
              <a16:creationId xmlns:a16="http://schemas.microsoft.com/office/drawing/2014/main" id="{6318C290-C3A9-4ADC-953E-98C3F6741E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0" name="Text Box 29">
          <a:extLst>
            <a:ext uri="{FF2B5EF4-FFF2-40B4-BE49-F238E27FC236}">
              <a16:creationId xmlns:a16="http://schemas.microsoft.com/office/drawing/2014/main" id="{03C4B8D9-3794-42AD-BCA4-166DFC9CA9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1" name="Text Box 30">
          <a:extLst>
            <a:ext uri="{FF2B5EF4-FFF2-40B4-BE49-F238E27FC236}">
              <a16:creationId xmlns:a16="http://schemas.microsoft.com/office/drawing/2014/main" id="{E4714A0F-0C23-47B7-8FE9-583156381A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2" name="Text Box 31">
          <a:extLst>
            <a:ext uri="{FF2B5EF4-FFF2-40B4-BE49-F238E27FC236}">
              <a16:creationId xmlns:a16="http://schemas.microsoft.com/office/drawing/2014/main" id="{8285F6D2-0914-42A2-952A-3F56C1C538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3" name="Text Box 32">
          <a:extLst>
            <a:ext uri="{FF2B5EF4-FFF2-40B4-BE49-F238E27FC236}">
              <a16:creationId xmlns:a16="http://schemas.microsoft.com/office/drawing/2014/main" id="{B869D35D-B75C-4A0A-9328-96E67F15AE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4" name="Text Box 33">
          <a:extLst>
            <a:ext uri="{FF2B5EF4-FFF2-40B4-BE49-F238E27FC236}">
              <a16:creationId xmlns:a16="http://schemas.microsoft.com/office/drawing/2014/main" id="{5A3BE7CA-B2F6-4DE0-8358-0768E0D935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5" name="Text Box 34">
          <a:extLst>
            <a:ext uri="{FF2B5EF4-FFF2-40B4-BE49-F238E27FC236}">
              <a16:creationId xmlns:a16="http://schemas.microsoft.com/office/drawing/2014/main" id="{835711C2-7A29-47B4-A837-143D5DA58F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6" name="Text Box 35">
          <a:extLst>
            <a:ext uri="{FF2B5EF4-FFF2-40B4-BE49-F238E27FC236}">
              <a16:creationId xmlns:a16="http://schemas.microsoft.com/office/drawing/2014/main" id="{8F7A6CFB-5A10-46D3-9317-FAE93DC10F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7" name="Text Box 36">
          <a:extLst>
            <a:ext uri="{FF2B5EF4-FFF2-40B4-BE49-F238E27FC236}">
              <a16:creationId xmlns:a16="http://schemas.microsoft.com/office/drawing/2014/main" id="{306ECCF1-83EC-490B-A9AB-2F3395E26D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8" name="Text Box 37">
          <a:extLst>
            <a:ext uri="{FF2B5EF4-FFF2-40B4-BE49-F238E27FC236}">
              <a16:creationId xmlns:a16="http://schemas.microsoft.com/office/drawing/2014/main" id="{07469B36-C1B6-46A7-9873-B23A3251D0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7999" name="Text Box 38">
          <a:extLst>
            <a:ext uri="{FF2B5EF4-FFF2-40B4-BE49-F238E27FC236}">
              <a16:creationId xmlns:a16="http://schemas.microsoft.com/office/drawing/2014/main" id="{94CBCC55-0A5F-4B77-AD6D-8B1AC2DCEA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0" name="Text Box 39">
          <a:extLst>
            <a:ext uri="{FF2B5EF4-FFF2-40B4-BE49-F238E27FC236}">
              <a16:creationId xmlns:a16="http://schemas.microsoft.com/office/drawing/2014/main" id="{412D0CC9-24B7-4097-8D9F-7E08EED47F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1" name="Text Box 40">
          <a:extLst>
            <a:ext uri="{FF2B5EF4-FFF2-40B4-BE49-F238E27FC236}">
              <a16:creationId xmlns:a16="http://schemas.microsoft.com/office/drawing/2014/main" id="{6B84622A-57D6-466D-BB15-C7789AB9DE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2" name="Text Box 41">
          <a:extLst>
            <a:ext uri="{FF2B5EF4-FFF2-40B4-BE49-F238E27FC236}">
              <a16:creationId xmlns:a16="http://schemas.microsoft.com/office/drawing/2014/main" id="{3C7DCB3D-7B99-4190-B1C4-BB98EB435D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3" name="Text Box 42">
          <a:extLst>
            <a:ext uri="{FF2B5EF4-FFF2-40B4-BE49-F238E27FC236}">
              <a16:creationId xmlns:a16="http://schemas.microsoft.com/office/drawing/2014/main" id="{3D3879DD-3F88-4842-AAD4-F35F8157B8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4" name="Text Box 43">
          <a:extLst>
            <a:ext uri="{FF2B5EF4-FFF2-40B4-BE49-F238E27FC236}">
              <a16:creationId xmlns:a16="http://schemas.microsoft.com/office/drawing/2014/main" id="{4A53FE6F-AF23-490D-8580-36AE5F1B42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5" name="Text Box 44">
          <a:extLst>
            <a:ext uri="{FF2B5EF4-FFF2-40B4-BE49-F238E27FC236}">
              <a16:creationId xmlns:a16="http://schemas.microsoft.com/office/drawing/2014/main" id="{CC8D93D7-653E-4274-9989-0ABD42B136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6" name="Text Box 45">
          <a:extLst>
            <a:ext uri="{FF2B5EF4-FFF2-40B4-BE49-F238E27FC236}">
              <a16:creationId xmlns:a16="http://schemas.microsoft.com/office/drawing/2014/main" id="{9918FB02-C7D1-473F-AD3F-116233C703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7" name="Text Box 46">
          <a:extLst>
            <a:ext uri="{FF2B5EF4-FFF2-40B4-BE49-F238E27FC236}">
              <a16:creationId xmlns:a16="http://schemas.microsoft.com/office/drawing/2014/main" id="{6EDD7B3F-AA0F-45DF-9942-D6196F7B3E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8" name="Text Box 47">
          <a:extLst>
            <a:ext uri="{FF2B5EF4-FFF2-40B4-BE49-F238E27FC236}">
              <a16:creationId xmlns:a16="http://schemas.microsoft.com/office/drawing/2014/main" id="{2096E631-9B42-4A72-8A6B-F5BF59AB2A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09" name="Text Box 49">
          <a:extLst>
            <a:ext uri="{FF2B5EF4-FFF2-40B4-BE49-F238E27FC236}">
              <a16:creationId xmlns:a16="http://schemas.microsoft.com/office/drawing/2014/main" id="{18FCC22A-B3E6-4E6C-99C5-33403B9F72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0" name="Text Box 50">
          <a:extLst>
            <a:ext uri="{FF2B5EF4-FFF2-40B4-BE49-F238E27FC236}">
              <a16:creationId xmlns:a16="http://schemas.microsoft.com/office/drawing/2014/main" id="{463B493A-B69A-4669-8722-90B3E69FBD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1" name="Text Box 51">
          <a:extLst>
            <a:ext uri="{FF2B5EF4-FFF2-40B4-BE49-F238E27FC236}">
              <a16:creationId xmlns:a16="http://schemas.microsoft.com/office/drawing/2014/main" id="{B31DCB04-DDBB-4A4F-902B-9DB0059890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2" name="Text Box 52">
          <a:extLst>
            <a:ext uri="{FF2B5EF4-FFF2-40B4-BE49-F238E27FC236}">
              <a16:creationId xmlns:a16="http://schemas.microsoft.com/office/drawing/2014/main" id="{AFB00F14-00A5-4E21-85F4-D01CBA42BC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3" name="Text Box 53">
          <a:extLst>
            <a:ext uri="{FF2B5EF4-FFF2-40B4-BE49-F238E27FC236}">
              <a16:creationId xmlns:a16="http://schemas.microsoft.com/office/drawing/2014/main" id="{12893E06-587C-4176-AFFA-4311819980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4" name="Text Box 54">
          <a:extLst>
            <a:ext uri="{FF2B5EF4-FFF2-40B4-BE49-F238E27FC236}">
              <a16:creationId xmlns:a16="http://schemas.microsoft.com/office/drawing/2014/main" id="{B693F918-0691-44DA-8F0D-9798076664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5" name="Text Box 55">
          <a:extLst>
            <a:ext uri="{FF2B5EF4-FFF2-40B4-BE49-F238E27FC236}">
              <a16:creationId xmlns:a16="http://schemas.microsoft.com/office/drawing/2014/main" id="{E3D432BC-933C-4AA3-9B47-2272138749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6" name="Text Box 56">
          <a:extLst>
            <a:ext uri="{FF2B5EF4-FFF2-40B4-BE49-F238E27FC236}">
              <a16:creationId xmlns:a16="http://schemas.microsoft.com/office/drawing/2014/main" id="{28A201D9-8AFF-4B95-88F4-98DD69C81D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7" name="Text Box 57">
          <a:extLst>
            <a:ext uri="{FF2B5EF4-FFF2-40B4-BE49-F238E27FC236}">
              <a16:creationId xmlns:a16="http://schemas.microsoft.com/office/drawing/2014/main" id="{79E295E8-5DFD-4957-88D4-7EDDCD61E6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8" name="Text Box 58">
          <a:extLst>
            <a:ext uri="{FF2B5EF4-FFF2-40B4-BE49-F238E27FC236}">
              <a16:creationId xmlns:a16="http://schemas.microsoft.com/office/drawing/2014/main" id="{462477A6-43AE-4142-8F70-35EADD2798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19" name="Text Box 59">
          <a:extLst>
            <a:ext uri="{FF2B5EF4-FFF2-40B4-BE49-F238E27FC236}">
              <a16:creationId xmlns:a16="http://schemas.microsoft.com/office/drawing/2014/main" id="{81524188-9E98-4A7F-AE0F-0EBE0BB5CC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0" name="Text Box 60">
          <a:extLst>
            <a:ext uri="{FF2B5EF4-FFF2-40B4-BE49-F238E27FC236}">
              <a16:creationId xmlns:a16="http://schemas.microsoft.com/office/drawing/2014/main" id="{D7886AD0-053A-4B00-8B5D-38C0F2E3B1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1" name="Text Box 61">
          <a:extLst>
            <a:ext uri="{FF2B5EF4-FFF2-40B4-BE49-F238E27FC236}">
              <a16:creationId xmlns:a16="http://schemas.microsoft.com/office/drawing/2014/main" id="{AD3F3A83-1B67-4219-9AF3-37BAF5D5DB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2" name="Text Box 62">
          <a:extLst>
            <a:ext uri="{FF2B5EF4-FFF2-40B4-BE49-F238E27FC236}">
              <a16:creationId xmlns:a16="http://schemas.microsoft.com/office/drawing/2014/main" id="{11C709DC-FCC0-42A6-B9E1-1596EC83CC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3" name="Text Box 63">
          <a:extLst>
            <a:ext uri="{FF2B5EF4-FFF2-40B4-BE49-F238E27FC236}">
              <a16:creationId xmlns:a16="http://schemas.microsoft.com/office/drawing/2014/main" id="{EC9CA378-E700-462E-8AF3-03FABE7F16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4" name="Text Box 64">
          <a:extLst>
            <a:ext uri="{FF2B5EF4-FFF2-40B4-BE49-F238E27FC236}">
              <a16:creationId xmlns:a16="http://schemas.microsoft.com/office/drawing/2014/main" id="{A4DFCD3E-84BF-4735-9E6F-A6B9F033AC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5" name="Text Box 65">
          <a:extLst>
            <a:ext uri="{FF2B5EF4-FFF2-40B4-BE49-F238E27FC236}">
              <a16:creationId xmlns:a16="http://schemas.microsoft.com/office/drawing/2014/main" id="{676F55F3-20E3-4E04-80B8-2690137F64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6" name="Text Box 66">
          <a:extLst>
            <a:ext uri="{FF2B5EF4-FFF2-40B4-BE49-F238E27FC236}">
              <a16:creationId xmlns:a16="http://schemas.microsoft.com/office/drawing/2014/main" id="{346254D7-C69A-4B4A-B567-3E2B7C4055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7" name="Text Box 67">
          <a:extLst>
            <a:ext uri="{FF2B5EF4-FFF2-40B4-BE49-F238E27FC236}">
              <a16:creationId xmlns:a16="http://schemas.microsoft.com/office/drawing/2014/main" id="{C005F733-9DEF-417D-9775-76E8630BB82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8" name="Text Box 68">
          <a:extLst>
            <a:ext uri="{FF2B5EF4-FFF2-40B4-BE49-F238E27FC236}">
              <a16:creationId xmlns:a16="http://schemas.microsoft.com/office/drawing/2014/main" id="{5C972411-3FA1-48E9-96BF-DE035CB234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29" name="Text Box 69">
          <a:extLst>
            <a:ext uri="{FF2B5EF4-FFF2-40B4-BE49-F238E27FC236}">
              <a16:creationId xmlns:a16="http://schemas.microsoft.com/office/drawing/2014/main" id="{B22B0E23-26FC-4A8A-B8E4-E73FD4B4C1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0" name="Text Box 70">
          <a:extLst>
            <a:ext uri="{FF2B5EF4-FFF2-40B4-BE49-F238E27FC236}">
              <a16:creationId xmlns:a16="http://schemas.microsoft.com/office/drawing/2014/main" id="{FA1327E6-ED56-405B-9735-F0CCDC4A30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1" name="Text Box 71">
          <a:extLst>
            <a:ext uri="{FF2B5EF4-FFF2-40B4-BE49-F238E27FC236}">
              <a16:creationId xmlns:a16="http://schemas.microsoft.com/office/drawing/2014/main" id="{A741A9D6-063D-4299-93DA-A917462A2B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2" name="Text Box 72">
          <a:extLst>
            <a:ext uri="{FF2B5EF4-FFF2-40B4-BE49-F238E27FC236}">
              <a16:creationId xmlns:a16="http://schemas.microsoft.com/office/drawing/2014/main" id="{B092F7F0-0857-4C5C-9A84-9498D5738A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3" name="Text Box 73">
          <a:extLst>
            <a:ext uri="{FF2B5EF4-FFF2-40B4-BE49-F238E27FC236}">
              <a16:creationId xmlns:a16="http://schemas.microsoft.com/office/drawing/2014/main" id="{EF62660A-E97E-4033-9327-EF0990E045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4" name="Text Box 74">
          <a:extLst>
            <a:ext uri="{FF2B5EF4-FFF2-40B4-BE49-F238E27FC236}">
              <a16:creationId xmlns:a16="http://schemas.microsoft.com/office/drawing/2014/main" id="{B91334FD-C509-456D-B542-92D74EC679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5" name="Text Box 75">
          <a:extLst>
            <a:ext uri="{FF2B5EF4-FFF2-40B4-BE49-F238E27FC236}">
              <a16:creationId xmlns:a16="http://schemas.microsoft.com/office/drawing/2014/main" id="{DF5F671D-B8B2-45FE-80DD-A614B6D645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6" name="Text Box 76">
          <a:extLst>
            <a:ext uri="{FF2B5EF4-FFF2-40B4-BE49-F238E27FC236}">
              <a16:creationId xmlns:a16="http://schemas.microsoft.com/office/drawing/2014/main" id="{8B4699A0-5B60-4173-897B-C7536CA6D1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7" name="Text Box 77">
          <a:extLst>
            <a:ext uri="{FF2B5EF4-FFF2-40B4-BE49-F238E27FC236}">
              <a16:creationId xmlns:a16="http://schemas.microsoft.com/office/drawing/2014/main" id="{218D18B4-3C9D-42D7-9978-E22FE8220B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8" name="Text Box 78">
          <a:extLst>
            <a:ext uri="{FF2B5EF4-FFF2-40B4-BE49-F238E27FC236}">
              <a16:creationId xmlns:a16="http://schemas.microsoft.com/office/drawing/2014/main" id="{57837EE2-E167-4C8F-A43D-CB9C1BB3FD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39" name="Text Box 79">
          <a:extLst>
            <a:ext uri="{FF2B5EF4-FFF2-40B4-BE49-F238E27FC236}">
              <a16:creationId xmlns:a16="http://schemas.microsoft.com/office/drawing/2014/main" id="{9F1D00B5-5B0B-4D06-9413-727DECDD45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0" name="Text Box 80">
          <a:extLst>
            <a:ext uri="{FF2B5EF4-FFF2-40B4-BE49-F238E27FC236}">
              <a16:creationId xmlns:a16="http://schemas.microsoft.com/office/drawing/2014/main" id="{275CB5DA-128F-4E12-BFD8-477D3C998C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1" name="Text Box 81">
          <a:extLst>
            <a:ext uri="{FF2B5EF4-FFF2-40B4-BE49-F238E27FC236}">
              <a16:creationId xmlns:a16="http://schemas.microsoft.com/office/drawing/2014/main" id="{69311A58-A59B-4FBD-B527-816620203D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2" name="Text Box 82">
          <a:extLst>
            <a:ext uri="{FF2B5EF4-FFF2-40B4-BE49-F238E27FC236}">
              <a16:creationId xmlns:a16="http://schemas.microsoft.com/office/drawing/2014/main" id="{2D36AC8E-C0A0-4D3E-8F4F-792C8CE680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3" name="Text Box 83">
          <a:extLst>
            <a:ext uri="{FF2B5EF4-FFF2-40B4-BE49-F238E27FC236}">
              <a16:creationId xmlns:a16="http://schemas.microsoft.com/office/drawing/2014/main" id="{29442BB3-C098-4D34-8882-BA4FFE3229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4" name="Text Box 84">
          <a:extLst>
            <a:ext uri="{FF2B5EF4-FFF2-40B4-BE49-F238E27FC236}">
              <a16:creationId xmlns:a16="http://schemas.microsoft.com/office/drawing/2014/main" id="{D7439C6A-4AB0-47F4-9D59-3416F71568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5" name="Text Box 85">
          <a:extLst>
            <a:ext uri="{FF2B5EF4-FFF2-40B4-BE49-F238E27FC236}">
              <a16:creationId xmlns:a16="http://schemas.microsoft.com/office/drawing/2014/main" id="{F5B4E0E2-0B44-454A-8E8E-D1C37D1A2F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6" name="Text Box 86">
          <a:extLst>
            <a:ext uri="{FF2B5EF4-FFF2-40B4-BE49-F238E27FC236}">
              <a16:creationId xmlns:a16="http://schemas.microsoft.com/office/drawing/2014/main" id="{BFC653B5-B27F-4041-88E1-F72252C449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7" name="Text Box 87">
          <a:extLst>
            <a:ext uri="{FF2B5EF4-FFF2-40B4-BE49-F238E27FC236}">
              <a16:creationId xmlns:a16="http://schemas.microsoft.com/office/drawing/2014/main" id="{BA0AA235-86E3-4D0B-B446-455D0A571E5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8" name="Text Box 88">
          <a:extLst>
            <a:ext uri="{FF2B5EF4-FFF2-40B4-BE49-F238E27FC236}">
              <a16:creationId xmlns:a16="http://schemas.microsoft.com/office/drawing/2014/main" id="{70EA0736-4774-4BFF-8A00-6FA2869EBC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49" name="Text Box 89">
          <a:extLst>
            <a:ext uri="{FF2B5EF4-FFF2-40B4-BE49-F238E27FC236}">
              <a16:creationId xmlns:a16="http://schemas.microsoft.com/office/drawing/2014/main" id="{7E5DE5A8-DA0E-427B-9A92-661B065235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0" name="Text Box 90">
          <a:extLst>
            <a:ext uri="{FF2B5EF4-FFF2-40B4-BE49-F238E27FC236}">
              <a16:creationId xmlns:a16="http://schemas.microsoft.com/office/drawing/2014/main" id="{FD609495-299A-4748-92B1-E548FB127D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1" name="Text Box 91">
          <a:extLst>
            <a:ext uri="{FF2B5EF4-FFF2-40B4-BE49-F238E27FC236}">
              <a16:creationId xmlns:a16="http://schemas.microsoft.com/office/drawing/2014/main" id="{045AD80B-BBC6-4C32-AEB9-DA966C8CD0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2" name="Text Box 92">
          <a:extLst>
            <a:ext uri="{FF2B5EF4-FFF2-40B4-BE49-F238E27FC236}">
              <a16:creationId xmlns:a16="http://schemas.microsoft.com/office/drawing/2014/main" id="{DD27EF19-E497-471B-BD43-C72A062FC6B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3" name="Text Box 26">
          <a:extLst>
            <a:ext uri="{FF2B5EF4-FFF2-40B4-BE49-F238E27FC236}">
              <a16:creationId xmlns:a16="http://schemas.microsoft.com/office/drawing/2014/main" id="{FF00EF83-15BD-4980-9993-234C1F8FE8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4" name="Text Box 27">
          <a:extLst>
            <a:ext uri="{FF2B5EF4-FFF2-40B4-BE49-F238E27FC236}">
              <a16:creationId xmlns:a16="http://schemas.microsoft.com/office/drawing/2014/main" id="{55DCF463-D40E-4F8A-AF07-9C48D5C72D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5" name="Text Box 28">
          <a:extLst>
            <a:ext uri="{FF2B5EF4-FFF2-40B4-BE49-F238E27FC236}">
              <a16:creationId xmlns:a16="http://schemas.microsoft.com/office/drawing/2014/main" id="{BFDD9BC2-68CD-4C53-8C19-B524FAA1AE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6" name="Text Box 29">
          <a:extLst>
            <a:ext uri="{FF2B5EF4-FFF2-40B4-BE49-F238E27FC236}">
              <a16:creationId xmlns:a16="http://schemas.microsoft.com/office/drawing/2014/main" id="{0A135B80-6852-48C7-A855-F7B6F541FA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7" name="Text Box 30">
          <a:extLst>
            <a:ext uri="{FF2B5EF4-FFF2-40B4-BE49-F238E27FC236}">
              <a16:creationId xmlns:a16="http://schemas.microsoft.com/office/drawing/2014/main" id="{EBF0CA44-07D1-44AA-9627-EA44949146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8" name="Text Box 31">
          <a:extLst>
            <a:ext uri="{FF2B5EF4-FFF2-40B4-BE49-F238E27FC236}">
              <a16:creationId xmlns:a16="http://schemas.microsoft.com/office/drawing/2014/main" id="{00573EBB-AA05-47A8-AF90-BB355DC3B9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59" name="Text Box 32">
          <a:extLst>
            <a:ext uri="{FF2B5EF4-FFF2-40B4-BE49-F238E27FC236}">
              <a16:creationId xmlns:a16="http://schemas.microsoft.com/office/drawing/2014/main" id="{711F8AA8-8360-475D-B4BC-D6F4C5C592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0" name="Text Box 33">
          <a:extLst>
            <a:ext uri="{FF2B5EF4-FFF2-40B4-BE49-F238E27FC236}">
              <a16:creationId xmlns:a16="http://schemas.microsoft.com/office/drawing/2014/main" id="{45D0C8E7-BC3F-47DF-BDAB-BB8E9FBF2B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1" name="Text Box 34">
          <a:extLst>
            <a:ext uri="{FF2B5EF4-FFF2-40B4-BE49-F238E27FC236}">
              <a16:creationId xmlns:a16="http://schemas.microsoft.com/office/drawing/2014/main" id="{DFA87117-865F-4009-90ED-F429506B3A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2" name="Text Box 35">
          <a:extLst>
            <a:ext uri="{FF2B5EF4-FFF2-40B4-BE49-F238E27FC236}">
              <a16:creationId xmlns:a16="http://schemas.microsoft.com/office/drawing/2014/main" id="{D5082290-D288-439E-B109-7F43C35F03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3" name="Text Box 36">
          <a:extLst>
            <a:ext uri="{FF2B5EF4-FFF2-40B4-BE49-F238E27FC236}">
              <a16:creationId xmlns:a16="http://schemas.microsoft.com/office/drawing/2014/main" id="{53B9A9C6-488C-490D-A0A6-4C0DF6642E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4" name="Text Box 37">
          <a:extLst>
            <a:ext uri="{FF2B5EF4-FFF2-40B4-BE49-F238E27FC236}">
              <a16:creationId xmlns:a16="http://schemas.microsoft.com/office/drawing/2014/main" id="{DBE86083-EDDC-402B-981D-8EA98E38CD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5" name="Text Box 38">
          <a:extLst>
            <a:ext uri="{FF2B5EF4-FFF2-40B4-BE49-F238E27FC236}">
              <a16:creationId xmlns:a16="http://schemas.microsoft.com/office/drawing/2014/main" id="{B075442F-3199-4F3D-841A-77A28CB2C8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6" name="Text Box 39">
          <a:extLst>
            <a:ext uri="{FF2B5EF4-FFF2-40B4-BE49-F238E27FC236}">
              <a16:creationId xmlns:a16="http://schemas.microsoft.com/office/drawing/2014/main" id="{30011C13-8C47-44AB-B284-6F17261501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7" name="Text Box 40">
          <a:extLst>
            <a:ext uri="{FF2B5EF4-FFF2-40B4-BE49-F238E27FC236}">
              <a16:creationId xmlns:a16="http://schemas.microsoft.com/office/drawing/2014/main" id="{B36C6BCA-8753-473D-98FF-C382C2A079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8" name="Text Box 41">
          <a:extLst>
            <a:ext uri="{FF2B5EF4-FFF2-40B4-BE49-F238E27FC236}">
              <a16:creationId xmlns:a16="http://schemas.microsoft.com/office/drawing/2014/main" id="{6C281360-0DB4-4886-B571-E24F64BCD6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69" name="Text Box 42">
          <a:extLst>
            <a:ext uri="{FF2B5EF4-FFF2-40B4-BE49-F238E27FC236}">
              <a16:creationId xmlns:a16="http://schemas.microsoft.com/office/drawing/2014/main" id="{15A98216-44DA-47F6-AED4-90B703D64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0" name="Text Box 43">
          <a:extLst>
            <a:ext uri="{FF2B5EF4-FFF2-40B4-BE49-F238E27FC236}">
              <a16:creationId xmlns:a16="http://schemas.microsoft.com/office/drawing/2014/main" id="{AF45600D-DD1E-487F-84A8-E1A4EFBE3C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1" name="Text Box 44">
          <a:extLst>
            <a:ext uri="{FF2B5EF4-FFF2-40B4-BE49-F238E27FC236}">
              <a16:creationId xmlns:a16="http://schemas.microsoft.com/office/drawing/2014/main" id="{BC75F386-0877-46CD-9BCE-2BC749A12D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2" name="Text Box 45">
          <a:extLst>
            <a:ext uri="{FF2B5EF4-FFF2-40B4-BE49-F238E27FC236}">
              <a16:creationId xmlns:a16="http://schemas.microsoft.com/office/drawing/2014/main" id="{1ED884C7-D07C-454E-A450-D0AE44499B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3" name="Text Box 46">
          <a:extLst>
            <a:ext uri="{FF2B5EF4-FFF2-40B4-BE49-F238E27FC236}">
              <a16:creationId xmlns:a16="http://schemas.microsoft.com/office/drawing/2014/main" id="{32C9597E-26E5-48E4-85B0-151F2D85D2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4" name="Text Box 47">
          <a:extLst>
            <a:ext uri="{FF2B5EF4-FFF2-40B4-BE49-F238E27FC236}">
              <a16:creationId xmlns:a16="http://schemas.microsoft.com/office/drawing/2014/main" id="{16D403DA-1119-4108-8D4F-1DDBD4B0FD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5" name="Text Box 49">
          <a:extLst>
            <a:ext uri="{FF2B5EF4-FFF2-40B4-BE49-F238E27FC236}">
              <a16:creationId xmlns:a16="http://schemas.microsoft.com/office/drawing/2014/main" id="{101AC8E6-1FF6-41EE-82D9-3621448B50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6" name="Text Box 50">
          <a:extLst>
            <a:ext uri="{FF2B5EF4-FFF2-40B4-BE49-F238E27FC236}">
              <a16:creationId xmlns:a16="http://schemas.microsoft.com/office/drawing/2014/main" id="{138C8AAA-1A83-4E4C-8A87-22911B955E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7" name="Text Box 51">
          <a:extLst>
            <a:ext uri="{FF2B5EF4-FFF2-40B4-BE49-F238E27FC236}">
              <a16:creationId xmlns:a16="http://schemas.microsoft.com/office/drawing/2014/main" id="{F7ADD934-7203-4071-B4C9-C4D78B49BE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8" name="Text Box 52">
          <a:extLst>
            <a:ext uri="{FF2B5EF4-FFF2-40B4-BE49-F238E27FC236}">
              <a16:creationId xmlns:a16="http://schemas.microsoft.com/office/drawing/2014/main" id="{7E367ABE-6530-4C69-B9F7-C0A87D61E3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79" name="Text Box 53">
          <a:extLst>
            <a:ext uri="{FF2B5EF4-FFF2-40B4-BE49-F238E27FC236}">
              <a16:creationId xmlns:a16="http://schemas.microsoft.com/office/drawing/2014/main" id="{2CB0FDB0-BAAF-4F6A-A22C-4E095DC2A0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0" name="Text Box 54">
          <a:extLst>
            <a:ext uri="{FF2B5EF4-FFF2-40B4-BE49-F238E27FC236}">
              <a16:creationId xmlns:a16="http://schemas.microsoft.com/office/drawing/2014/main" id="{F92F2459-EECF-4B20-980E-D8429F2770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1" name="Text Box 55">
          <a:extLst>
            <a:ext uri="{FF2B5EF4-FFF2-40B4-BE49-F238E27FC236}">
              <a16:creationId xmlns:a16="http://schemas.microsoft.com/office/drawing/2014/main" id="{7E964B81-FBDB-4830-BE09-4DA1C1490CB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2" name="Text Box 56">
          <a:extLst>
            <a:ext uri="{FF2B5EF4-FFF2-40B4-BE49-F238E27FC236}">
              <a16:creationId xmlns:a16="http://schemas.microsoft.com/office/drawing/2014/main" id="{357D77C7-7367-4365-A6BB-7FED25B006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3" name="Text Box 57">
          <a:extLst>
            <a:ext uri="{FF2B5EF4-FFF2-40B4-BE49-F238E27FC236}">
              <a16:creationId xmlns:a16="http://schemas.microsoft.com/office/drawing/2014/main" id="{58CEA336-209D-4588-8F4D-9CCE13B5D4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4" name="Text Box 58">
          <a:extLst>
            <a:ext uri="{FF2B5EF4-FFF2-40B4-BE49-F238E27FC236}">
              <a16:creationId xmlns:a16="http://schemas.microsoft.com/office/drawing/2014/main" id="{5FCDB246-03AB-44AF-8DFE-D6793BAAD1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5" name="Text Box 59">
          <a:extLst>
            <a:ext uri="{FF2B5EF4-FFF2-40B4-BE49-F238E27FC236}">
              <a16:creationId xmlns:a16="http://schemas.microsoft.com/office/drawing/2014/main" id="{1765853E-A69B-44A8-8EE7-04BDCE8E96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6" name="Text Box 60">
          <a:extLst>
            <a:ext uri="{FF2B5EF4-FFF2-40B4-BE49-F238E27FC236}">
              <a16:creationId xmlns:a16="http://schemas.microsoft.com/office/drawing/2014/main" id="{16C5D1B9-5B2F-400E-8730-28E3B010CE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7" name="Text Box 61">
          <a:extLst>
            <a:ext uri="{FF2B5EF4-FFF2-40B4-BE49-F238E27FC236}">
              <a16:creationId xmlns:a16="http://schemas.microsoft.com/office/drawing/2014/main" id="{CC85C9DF-7947-42F7-B6DB-ABC400F3C9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8" name="Text Box 62">
          <a:extLst>
            <a:ext uri="{FF2B5EF4-FFF2-40B4-BE49-F238E27FC236}">
              <a16:creationId xmlns:a16="http://schemas.microsoft.com/office/drawing/2014/main" id="{7949244F-30E3-4CDB-A398-B2D09E9754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89" name="Text Box 63">
          <a:extLst>
            <a:ext uri="{FF2B5EF4-FFF2-40B4-BE49-F238E27FC236}">
              <a16:creationId xmlns:a16="http://schemas.microsoft.com/office/drawing/2014/main" id="{B95B6801-4BF9-46D6-BE10-D5CA391F41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0" name="Text Box 64">
          <a:extLst>
            <a:ext uri="{FF2B5EF4-FFF2-40B4-BE49-F238E27FC236}">
              <a16:creationId xmlns:a16="http://schemas.microsoft.com/office/drawing/2014/main" id="{8805392D-340E-402D-8A6E-4644EDC024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1" name="Text Box 65">
          <a:extLst>
            <a:ext uri="{FF2B5EF4-FFF2-40B4-BE49-F238E27FC236}">
              <a16:creationId xmlns:a16="http://schemas.microsoft.com/office/drawing/2014/main" id="{2C4F0A45-8E7B-4693-BF3F-923083FC1C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2" name="Text Box 66">
          <a:extLst>
            <a:ext uri="{FF2B5EF4-FFF2-40B4-BE49-F238E27FC236}">
              <a16:creationId xmlns:a16="http://schemas.microsoft.com/office/drawing/2014/main" id="{7B7792A3-089A-4DFD-A4A1-55BD079716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3" name="Text Box 67">
          <a:extLst>
            <a:ext uri="{FF2B5EF4-FFF2-40B4-BE49-F238E27FC236}">
              <a16:creationId xmlns:a16="http://schemas.microsoft.com/office/drawing/2014/main" id="{534C3437-5E4A-4A81-8ABD-0DEEFB32B0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4" name="Text Box 68">
          <a:extLst>
            <a:ext uri="{FF2B5EF4-FFF2-40B4-BE49-F238E27FC236}">
              <a16:creationId xmlns:a16="http://schemas.microsoft.com/office/drawing/2014/main" id="{17DCB701-5801-4005-AECF-F416ABBF93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5" name="Text Box 69">
          <a:extLst>
            <a:ext uri="{FF2B5EF4-FFF2-40B4-BE49-F238E27FC236}">
              <a16:creationId xmlns:a16="http://schemas.microsoft.com/office/drawing/2014/main" id="{210256C9-B52E-4D93-9CA3-14C5E690FC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6" name="Text Box 70">
          <a:extLst>
            <a:ext uri="{FF2B5EF4-FFF2-40B4-BE49-F238E27FC236}">
              <a16:creationId xmlns:a16="http://schemas.microsoft.com/office/drawing/2014/main" id="{84DDB967-3380-42C9-86FA-57B8E24E18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7" name="Text Box 71">
          <a:extLst>
            <a:ext uri="{FF2B5EF4-FFF2-40B4-BE49-F238E27FC236}">
              <a16:creationId xmlns:a16="http://schemas.microsoft.com/office/drawing/2014/main" id="{8C635FC2-1CE4-451C-B027-7C0ADCECCE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8" name="Text Box 72">
          <a:extLst>
            <a:ext uri="{FF2B5EF4-FFF2-40B4-BE49-F238E27FC236}">
              <a16:creationId xmlns:a16="http://schemas.microsoft.com/office/drawing/2014/main" id="{4BFC4409-6129-4D68-85D4-B06D9EFC8A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099" name="Text Box 73">
          <a:extLst>
            <a:ext uri="{FF2B5EF4-FFF2-40B4-BE49-F238E27FC236}">
              <a16:creationId xmlns:a16="http://schemas.microsoft.com/office/drawing/2014/main" id="{2C7C7F42-259C-490B-9C9E-4DD5EEECBF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0" name="Text Box 74">
          <a:extLst>
            <a:ext uri="{FF2B5EF4-FFF2-40B4-BE49-F238E27FC236}">
              <a16:creationId xmlns:a16="http://schemas.microsoft.com/office/drawing/2014/main" id="{402FB66D-9AB5-424C-B9EC-C50E4E3F9C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1" name="Text Box 75">
          <a:extLst>
            <a:ext uri="{FF2B5EF4-FFF2-40B4-BE49-F238E27FC236}">
              <a16:creationId xmlns:a16="http://schemas.microsoft.com/office/drawing/2014/main" id="{8282C68F-ABE4-4963-AB86-D7B4AEDF714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2" name="Text Box 76">
          <a:extLst>
            <a:ext uri="{FF2B5EF4-FFF2-40B4-BE49-F238E27FC236}">
              <a16:creationId xmlns:a16="http://schemas.microsoft.com/office/drawing/2014/main" id="{5CBEDCC2-8DC3-4063-A1FB-F386296D7A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3" name="Text Box 77">
          <a:extLst>
            <a:ext uri="{FF2B5EF4-FFF2-40B4-BE49-F238E27FC236}">
              <a16:creationId xmlns:a16="http://schemas.microsoft.com/office/drawing/2014/main" id="{942172FA-17F5-4887-BA5D-CAEE1F716D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4" name="Text Box 78">
          <a:extLst>
            <a:ext uri="{FF2B5EF4-FFF2-40B4-BE49-F238E27FC236}">
              <a16:creationId xmlns:a16="http://schemas.microsoft.com/office/drawing/2014/main" id="{DE743E2A-C81E-4530-9965-4EBFE2EA18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5" name="Text Box 79">
          <a:extLst>
            <a:ext uri="{FF2B5EF4-FFF2-40B4-BE49-F238E27FC236}">
              <a16:creationId xmlns:a16="http://schemas.microsoft.com/office/drawing/2014/main" id="{072BCFBE-47CE-4DAF-81B5-83C172C935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6" name="Text Box 80">
          <a:extLst>
            <a:ext uri="{FF2B5EF4-FFF2-40B4-BE49-F238E27FC236}">
              <a16:creationId xmlns:a16="http://schemas.microsoft.com/office/drawing/2014/main" id="{992D22DC-CF70-48FE-9FD0-4BC089B849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7" name="Text Box 81">
          <a:extLst>
            <a:ext uri="{FF2B5EF4-FFF2-40B4-BE49-F238E27FC236}">
              <a16:creationId xmlns:a16="http://schemas.microsoft.com/office/drawing/2014/main" id="{518D9194-2D0D-4C5F-8153-10FDE710A7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8" name="Text Box 82">
          <a:extLst>
            <a:ext uri="{FF2B5EF4-FFF2-40B4-BE49-F238E27FC236}">
              <a16:creationId xmlns:a16="http://schemas.microsoft.com/office/drawing/2014/main" id="{3995CDB1-3903-4410-952E-FCEFD1A377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09" name="Text Box 83">
          <a:extLst>
            <a:ext uri="{FF2B5EF4-FFF2-40B4-BE49-F238E27FC236}">
              <a16:creationId xmlns:a16="http://schemas.microsoft.com/office/drawing/2014/main" id="{2407BF52-67D7-4A25-9FDD-2994B63B6A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0" name="Text Box 84">
          <a:extLst>
            <a:ext uri="{FF2B5EF4-FFF2-40B4-BE49-F238E27FC236}">
              <a16:creationId xmlns:a16="http://schemas.microsoft.com/office/drawing/2014/main" id="{8EC3544C-09D0-46B5-9B30-F1F8AF59E5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1" name="Text Box 85">
          <a:extLst>
            <a:ext uri="{FF2B5EF4-FFF2-40B4-BE49-F238E27FC236}">
              <a16:creationId xmlns:a16="http://schemas.microsoft.com/office/drawing/2014/main" id="{D3D479C1-ECB3-46A2-B647-4BF7656DA0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2" name="Text Box 86">
          <a:extLst>
            <a:ext uri="{FF2B5EF4-FFF2-40B4-BE49-F238E27FC236}">
              <a16:creationId xmlns:a16="http://schemas.microsoft.com/office/drawing/2014/main" id="{3D958DD4-4835-48BE-A622-0F90043ED80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3" name="Text Box 87">
          <a:extLst>
            <a:ext uri="{FF2B5EF4-FFF2-40B4-BE49-F238E27FC236}">
              <a16:creationId xmlns:a16="http://schemas.microsoft.com/office/drawing/2014/main" id="{445E5023-EC89-480E-8F51-45D7CF3DDD1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4" name="Text Box 88">
          <a:extLst>
            <a:ext uri="{FF2B5EF4-FFF2-40B4-BE49-F238E27FC236}">
              <a16:creationId xmlns:a16="http://schemas.microsoft.com/office/drawing/2014/main" id="{0F68612D-C790-4174-84B4-E6B948C510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5" name="Text Box 89">
          <a:extLst>
            <a:ext uri="{FF2B5EF4-FFF2-40B4-BE49-F238E27FC236}">
              <a16:creationId xmlns:a16="http://schemas.microsoft.com/office/drawing/2014/main" id="{8B38BD96-D9E7-40CB-9CA8-A6A1865BBA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6" name="Text Box 90">
          <a:extLst>
            <a:ext uri="{FF2B5EF4-FFF2-40B4-BE49-F238E27FC236}">
              <a16:creationId xmlns:a16="http://schemas.microsoft.com/office/drawing/2014/main" id="{E6770624-8162-4B7F-983D-8BA601B580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7" name="Text Box 91">
          <a:extLst>
            <a:ext uri="{FF2B5EF4-FFF2-40B4-BE49-F238E27FC236}">
              <a16:creationId xmlns:a16="http://schemas.microsoft.com/office/drawing/2014/main" id="{C1147B3D-3C73-48B4-B569-BC8BB24FF6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8" name="Text Box 92">
          <a:extLst>
            <a:ext uri="{FF2B5EF4-FFF2-40B4-BE49-F238E27FC236}">
              <a16:creationId xmlns:a16="http://schemas.microsoft.com/office/drawing/2014/main" id="{0AAD2A48-724B-415D-A8FE-659C36004C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19" name="Text Box 26">
          <a:extLst>
            <a:ext uri="{FF2B5EF4-FFF2-40B4-BE49-F238E27FC236}">
              <a16:creationId xmlns:a16="http://schemas.microsoft.com/office/drawing/2014/main" id="{11119223-8F79-4CC5-B28B-2B6F1043A8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0" name="Text Box 27">
          <a:extLst>
            <a:ext uri="{FF2B5EF4-FFF2-40B4-BE49-F238E27FC236}">
              <a16:creationId xmlns:a16="http://schemas.microsoft.com/office/drawing/2014/main" id="{3DD026A0-E67D-4429-95F8-50B0082CA6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1" name="Text Box 28">
          <a:extLst>
            <a:ext uri="{FF2B5EF4-FFF2-40B4-BE49-F238E27FC236}">
              <a16:creationId xmlns:a16="http://schemas.microsoft.com/office/drawing/2014/main" id="{7E659B56-829A-438D-9245-3CA9A95D0A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2" name="Text Box 29">
          <a:extLst>
            <a:ext uri="{FF2B5EF4-FFF2-40B4-BE49-F238E27FC236}">
              <a16:creationId xmlns:a16="http://schemas.microsoft.com/office/drawing/2014/main" id="{FA33513F-73A8-4A45-9409-F7A986B883A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3" name="Text Box 30">
          <a:extLst>
            <a:ext uri="{FF2B5EF4-FFF2-40B4-BE49-F238E27FC236}">
              <a16:creationId xmlns:a16="http://schemas.microsoft.com/office/drawing/2014/main" id="{28DD4375-9E5E-488B-9395-5F2DA14E0C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4" name="Text Box 31">
          <a:extLst>
            <a:ext uri="{FF2B5EF4-FFF2-40B4-BE49-F238E27FC236}">
              <a16:creationId xmlns:a16="http://schemas.microsoft.com/office/drawing/2014/main" id="{84138495-0271-4B20-8A75-FF626B0767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5" name="Text Box 32">
          <a:extLst>
            <a:ext uri="{FF2B5EF4-FFF2-40B4-BE49-F238E27FC236}">
              <a16:creationId xmlns:a16="http://schemas.microsoft.com/office/drawing/2014/main" id="{DD76852A-3D41-4AAF-AAA7-B8341DB9A8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6" name="Text Box 33">
          <a:extLst>
            <a:ext uri="{FF2B5EF4-FFF2-40B4-BE49-F238E27FC236}">
              <a16:creationId xmlns:a16="http://schemas.microsoft.com/office/drawing/2014/main" id="{56D74847-8EFE-47BD-913C-60DBFE7D63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7" name="Text Box 34">
          <a:extLst>
            <a:ext uri="{FF2B5EF4-FFF2-40B4-BE49-F238E27FC236}">
              <a16:creationId xmlns:a16="http://schemas.microsoft.com/office/drawing/2014/main" id="{20D28A5D-975C-4F21-B4A3-33FD57A29E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8" name="Text Box 35">
          <a:extLst>
            <a:ext uri="{FF2B5EF4-FFF2-40B4-BE49-F238E27FC236}">
              <a16:creationId xmlns:a16="http://schemas.microsoft.com/office/drawing/2014/main" id="{72ECD74B-811B-4195-8110-FAAA994E3B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29" name="Text Box 36">
          <a:extLst>
            <a:ext uri="{FF2B5EF4-FFF2-40B4-BE49-F238E27FC236}">
              <a16:creationId xmlns:a16="http://schemas.microsoft.com/office/drawing/2014/main" id="{023AF9B5-898F-46A6-BA79-1FB3574228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0" name="Text Box 37">
          <a:extLst>
            <a:ext uri="{FF2B5EF4-FFF2-40B4-BE49-F238E27FC236}">
              <a16:creationId xmlns:a16="http://schemas.microsoft.com/office/drawing/2014/main" id="{278FB3F6-E1CD-4FAB-B55C-D8138088E0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1" name="Text Box 38">
          <a:extLst>
            <a:ext uri="{FF2B5EF4-FFF2-40B4-BE49-F238E27FC236}">
              <a16:creationId xmlns:a16="http://schemas.microsoft.com/office/drawing/2014/main" id="{B0E3C78E-0B2F-44DA-89B4-CE4C12DF42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2" name="Text Box 39">
          <a:extLst>
            <a:ext uri="{FF2B5EF4-FFF2-40B4-BE49-F238E27FC236}">
              <a16:creationId xmlns:a16="http://schemas.microsoft.com/office/drawing/2014/main" id="{FBB58C31-EDD2-472E-8B1D-0C675A88F54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3" name="Text Box 40">
          <a:extLst>
            <a:ext uri="{FF2B5EF4-FFF2-40B4-BE49-F238E27FC236}">
              <a16:creationId xmlns:a16="http://schemas.microsoft.com/office/drawing/2014/main" id="{1AB50FD1-F671-4E21-8EAF-BD9BB80403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4" name="Text Box 41">
          <a:extLst>
            <a:ext uri="{FF2B5EF4-FFF2-40B4-BE49-F238E27FC236}">
              <a16:creationId xmlns:a16="http://schemas.microsoft.com/office/drawing/2014/main" id="{9CE0B22B-00B3-43EB-B169-E468C0A810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5" name="Text Box 42">
          <a:extLst>
            <a:ext uri="{FF2B5EF4-FFF2-40B4-BE49-F238E27FC236}">
              <a16:creationId xmlns:a16="http://schemas.microsoft.com/office/drawing/2014/main" id="{E325A0C9-07C7-4BED-8240-7B6EAA987B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6" name="Text Box 43">
          <a:extLst>
            <a:ext uri="{FF2B5EF4-FFF2-40B4-BE49-F238E27FC236}">
              <a16:creationId xmlns:a16="http://schemas.microsoft.com/office/drawing/2014/main" id="{7FD344A5-6EDC-4ECC-807A-2EE34AF938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7" name="Text Box 44">
          <a:extLst>
            <a:ext uri="{FF2B5EF4-FFF2-40B4-BE49-F238E27FC236}">
              <a16:creationId xmlns:a16="http://schemas.microsoft.com/office/drawing/2014/main" id="{E0FE4BA1-43F9-486F-9574-6448C904CC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8" name="Text Box 45">
          <a:extLst>
            <a:ext uri="{FF2B5EF4-FFF2-40B4-BE49-F238E27FC236}">
              <a16:creationId xmlns:a16="http://schemas.microsoft.com/office/drawing/2014/main" id="{47945C2D-9276-4DC3-8DB1-96DF3D951B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39" name="Text Box 46">
          <a:extLst>
            <a:ext uri="{FF2B5EF4-FFF2-40B4-BE49-F238E27FC236}">
              <a16:creationId xmlns:a16="http://schemas.microsoft.com/office/drawing/2014/main" id="{86B4B4EB-AB3A-4E19-B8B9-4555612B09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0" name="Text Box 47">
          <a:extLst>
            <a:ext uri="{FF2B5EF4-FFF2-40B4-BE49-F238E27FC236}">
              <a16:creationId xmlns:a16="http://schemas.microsoft.com/office/drawing/2014/main" id="{6D457CFE-9986-47D4-9FA9-F1D7464A778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1" name="Text Box 49">
          <a:extLst>
            <a:ext uri="{FF2B5EF4-FFF2-40B4-BE49-F238E27FC236}">
              <a16:creationId xmlns:a16="http://schemas.microsoft.com/office/drawing/2014/main" id="{A706CB49-3375-466D-9B44-C6A7FB9F91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2" name="Text Box 50">
          <a:extLst>
            <a:ext uri="{FF2B5EF4-FFF2-40B4-BE49-F238E27FC236}">
              <a16:creationId xmlns:a16="http://schemas.microsoft.com/office/drawing/2014/main" id="{56F6438F-0EFE-4636-802C-A977711366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3" name="Text Box 51">
          <a:extLst>
            <a:ext uri="{FF2B5EF4-FFF2-40B4-BE49-F238E27FC236}">
              <a16:creationId xmlns:a16="http://schemas.microsoft.com/office/drawing/2014/main" id="{2B75757F-0F25-4449-BCB6-4889303BED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4" name="Text Box 52">
          <a:extLst>
            <a:ext uri="{FF2B5EF4-FFF2-40B4-BE49-F238E27FC236}">
              <a16:creationId xmlns:a16="http://schemas.microsoft.com/office/drawing/2014/main" id="{9C86F235-0EEA-4F1B-A93C-62CBE55BA4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5" name="Text Box 53">
          <a:extLst>
            <a:ext uri="{FF2B5EF4-FFF2-40B4-BE49-F238E27FC236}">
              <a16:creationId xmlns:a16="http://schemas.microsoft.com/office/drawing/2014/main" id="{3DBD67C3-2861-4325-BB6C-CCD0FF34CC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6" name="Text Box 54">
          <a:extLst>
            <a:ext uri="{FF2B5EF4-FFF2-40B4-BE49-F238E27FC236}">
              <a16:creationId xmlns:a16="http://schemas.microsoft.com/office/drawing/2014/main" id="{035D925C-2875-412B-BC14-D837D576B9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7" name="Text Box 55">
          <a:extLst>
            <a:ext uri="{FF2B5EF4-FFF2-40B4-BE49-F238E27FC236}">
              <a16:creationId xmlns:a16="http://schemas.microsoft.com/office/drawing/2014/main" id="{B259E18A-6F42-491E-B47E-75A56B73CD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8" name="Text Box 56">
          <a:extLst>
            <a:ext uri="{FF2B5EF4-FFF2-40B4-BE49-F238E27FC236}">
              <a16:creationId xmlns:a16="http://schemas.microsoft.com/office/drawing/2014/main" id="{D9C3C23C-F778-4BE5-B60A-B804240A90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49" name="Text Box 57">
          <a:extLst>
            <a:ext uri="{FF2B5EF4-FFF2-40B4-BE49-F238E27FC236}">
              <a16:creationId xmlns:a16="http://schemas.microsoft.com/office/drawing/2014/main" id="{D0678D75-9D2C-4271-8D05-FFE83A5DA0C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0" name="Text Box 58">
          <a:extLst>
            <a:ext uri="{FF2B5EF4-FFF2-40B4-BE49-F238E27FC236}">
              <a16:creationId xmlns:a16="http://schemas.microsoft.com/office/drawing/2014/main" id="{083EDD22-27BF-44F6-87CC-F5DBD86662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1" name="Text Box 59">
          <a:extLst>
            <a:ext uri="{FF2B5EF4-FFF2-40B4-BE49-F238E27FC236}">
              <a16:creationId xmlns:a16="http://schemas.microsoft.com/office/drawing/2014/main" id="{64A71BEE-F4D3-4E5B-82CE-13D1358733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2" name="Text Box 60">
          <a:extLst>
            <a:ext uri="{FF2B5EF4-FFF2-40B4-BE49-F238E27FC236}">
              <a16:creationId xmlns:a16="http://schemas.microsoft.com/office/drawing/2014/main" id="{A8F5948F-05B3-4CC0-8A46-D30076B122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3" name="Text Box 61">
          <a:extLst>
            <a:ext uri="{FF2B5EF4-FFF2-40B4-BE49-F238E27FC236}">
              <a16:creationId xmlns:a16="http://schemas.microsoft.com/office/drawing/2014/main" id="{1FB31882-0500-4512-A6E5-FE4BC75655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4" name="Text Box 62">
          <a:extLst>
            <a:ext uri="{FF2B5EF4-FFF2-40B4-BE49-F238E27FC236}">
              <a16:creationId xmlns:a16="http://schemas.microsoft.com/office/drawing/2014/main" id="{6334BC7D-6CD8-4C63-B710-64CEDBF8F4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5" name="Text Box 63">
          <a:extLst>
            <a:ext uri="{FF2B5EF4-FFF2-40B4-BE49-F238E27FC236}">
              <a16:creationId xmlns:a16="http://schemas.microsoft.com/office/drawing/2014/main" id="{116A7DD2-9C3B-43C7-BB23-C01A64CA2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6" name="Text Box 64">
          <a:extLst>
            <a:ext uri="{FF2B5EF4-FFF2-40B4-BE49-F238E27FC236}">
              <a16:creationId xmlns:a16="http://schemas.microsoft.com/office/drawing/2014/main" id="{7BC812F3-F98C-44A0-9EE9-6F063C5A2E4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7" name="Text Box 65">
          <a:extLst>
            <a:ext uri="{FF2B5EF4-FFF2-40B4-BE49-F238E27FC236}">
              <a16:creationId xmlns:a16="http://schemas.microsoft.com/office/drawing/2014/main" id="{C82756B9-0A3A-4F14-968F-30E97ABFCF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8" name="Text Box 66">
          <a:extLst>
            <a:ext uri="{FF2B5EF4-FFF2-40B4-BE49-F238E27FC236}">
              <a16:creationId xmlns:a16="http://schemas.microsoft.com/office/drawing/2014/main" id="{0F4B85B1-07DD-46AB-BA36-BDDBF7E6BF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59" name="Text Box 67">
          <a:extLst>
            <a:ext uri="{FF2B5EF4-FFF2-40B4-BE49-F238E27FC236}">
              <a16:creationId xmlns:a16="http://schemas.microsoft.com/office/drawing/2014/main" id="{F1588DE7-EDF4-414C-99CF-A24A546113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0" name="Text Box 68">
          <a:extLst>
            <a:ext uri="{FF2B5EF4-FFF2-40B4-BE49-F238E27FC236}">
              <a16:creationId xmlns:a16="http://schemas.microsoft.com/office/drawing/2014/main" id="{F6DE33AF-3563-467E-AA6B-19FBCFA85D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1" name="Text Box 69">
          <a:extLst>
            <a:ext uri="{FF2B5EF4-FFF2-40B4-BE49-F238E27FC236}">
              <a16:creationId xmlns:a16="http://schemas.microsoft.com/office/drawing/2014/main" id="{144184C6-9671-4FFD-A60D-D41089CD01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2" name="Text Box 70">
          <a:extLst>
            <a:ext uri="{FF2B5EF4-FFF2-40B4-BE49-F238E27FC236}">
              <a16:creationId xmlns:a16="http://schemas.microsoft.com/office/drawing/2014/main" id="{49500284-57D4-4AA2-A1F9-933DC98081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3" name="Text Box 71">
          <a:extLst>
            <a:ext uri="{FF2B5EF4-FFF2-40B4-BE49-F238E27FC236}">
              <a16:creationId xmlns:a16="http://schemas.microsoft.com/office/drawing/2014/main" id="{C186A600-E777-4521-ABD0-42DEE3FDC2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4" name="Text Box 72">
          <a:extLst>
            <a:ext uri="{FF2B5EF4-FFF2-40B4-BE49-F238E27FC236}">
              <a16:creationId xmlns:a16="http://schemas.microsoft.com/office/drawing/2014/main" id="{2A6EAD45-A150-404E-A27F-B0EA50286F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5" name="Text Box 73">
          <a:extLst>
            <a:ext uri="{FF2B5EF4-FFF2-40B4-BE49-F238E27FC236}">
              <a16:creationId xmlns:a16="http://schemas.microsoft.com/office/drawing/2014/main" id="{6751EABD-53DC-4839-87D4-22DF46397E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6" name="Text Box 74">
          <a:extLst>
            <a:ext uri="{FF2B5EF4-FFF2-40B4-BE49-F238E27FC236}">
              <a16:creationId xmlns:a16="http://schemas.microsoft.com/office/drawing/2014/main" id="{53577546-7F6D-45BE-A505-B2781AC204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7" name="Text Box 75">
          <a:extLst>
            <a:ext uri="{FF2B5EF4-FFF2-40B4-BE49-F238E27FC236}">
              <a16:creationId xmlns:a16="http://schemas.microsoft.com/office/drawing/2014/main" id="{71C36942-0B10-413E-8FF0-24F6570FC8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8" name="Text Box 76">
          <a:extLst>
            <a:ext uri="{FF2B5EF4-FFF2-40B4-BE49-F238E27FC236}">
              <a16:creationId xmlns:a16="http://schemas.microsoft.com/office/drawing/2014/main" id="{D90B62D2-8196-418E-A13B-91A1F443B9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69" name="Text Box 77">
          <a:extLst>
            <a:ext uri="{FF2B5EF4-FFF2-40B4-BE49-F238E27FC236}">
              <a16:creationId xmlns:a16="http://schemas.microsoft.com/office/drawing/2014/main" id="{C28255B2-FB34-457F-AEE0-F500B311DA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0" name="Text Box 78">
          <a:extLst>
            <a:ext uri="{FF2B5EF4-FFF2-40B4-BE49-F238E27FC236}">
              <a16:creationId xmlns:a16="http://schemas.microsoft.com/office/drawing/2014/main" id="{2212A4F9-F042-48FB-8DB5-E44B9F5110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1" name="Text Box 79">
          <a:extLst>
            <a:ext uri="{FF2B5EF4-FFF2-40B4-BE49-F238E27FC236}">
              <a16:creationId xmlns:a16="http://schemas.microsoft.com/office/drawing/2014/main" id="{BF496718-AE79-4362-AC53-81F3BF0529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2" name="Text Box 80">
          <a:extLst>
            <a:ext uri="{FF2B5EF4-FFF2-40B4-BE49-F238E27FC236}">
              <a16:creationId xmlns:a16="http://schemas.microsoft.com/office/drawing/2014/main" id="{69E8BF6C-0444-455B-9AFB-A9202EDAA9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3" name="Text Box 81">
          <a:extLst>
            <a:ext uri="{FF2B5EF4-FFF2-40B4-BE49-F238E27FC236}">
              <a16:creationId xmlns:a16="http://schemas.microsoft.com/office/drawing/2014/main" id="{5FCD34A9-0BD2-4F49-B4B4-2BE926D5E0D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4" name="Text Box 82">
          <a:extLst>
            <a:ext uri="{FF2B5EF4-FFF2-40B4-BE49-F238E27FC236}">
              <a16:creationId xmlns:a16="http://schemas.microsoft.com/office/drawing/2014/main" id="{5ABD3611-45EB-4ADC-AB0A-FDEDC64043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5" name="Text Box 83">
          <a:extLst>
            <a:ext uri="{FF2B5EF4-FFF2-40B4-BE49-F238E27FC236}">
              <a16:creationId xmlns:a16="http://schemas.microsoft.com/office/drawing/2014/main" id="{80BD9387-8802-46A2-934C-7CD2D16063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6" name="Text Box 84">
          <a:extLst>
            <a:ext uri="{FF2B5EF4-FFF2-40B4-BE49-F238E27FC236}">
              <a16:creationId xmlns:a16="http://schemas.microsoft.com/office/drawing/2014/main" id="{11A36462-8DF7-485A-85A1-8ADA43B07A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7" name="Text Box 85">
          <a:extLst>
            <a:ext uri="{FF2B5EF4-FFF2-40B4-BE49-F238E27FC236}">
              <a16:creationId xmlns:a16="http://schemas.microsoft.com/office/drawing/2014/main" id="{3910ABFF-6AF4-4BFD-A91F-5988DA7041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8" name="Text Box 86">
          <a:extLst>
            <a:ext uri="{FF2B5EF4-FFF2-40B4-BE49-F238E27FC236}">
              <a16:creationId xmlns:a16="http://schemas.microsoft.com/office/drawing/2014/main" id="{04DEDDA8-0078-40BB-B919-9934C3C78B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79" name="Text Box 87">
          <a:extLst>
            <a:ext uri="{FF2B5EF4-FFF2-40B4-BE49-F238E27FC236}">
              <a16:creationId xmlns:a16="http://schemas.microsoft.com/office/drawing/2014/main" id="{A77A8713-4ABA-46BB-9E19-0825E2BEC7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0" name="Text Box 88">
          <a:extLst>
            <a:ext uri="{FF2B5EF4-FFF2-40B4-BE49-F238E27FC236}">
              <a16:creationId xmlns:a16="http://schemas.microsoft.com/office/drawing/2014/main" id="{2AE45758-2DC8-4D71-80B4-1C566E7C538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1" name="Text Box 89">
          <a:extLst>
            <a:ext uri="{FF2B5EF4-FFF2-40B4-BE49-F238E27FC236}">
              <a16:creationId xmlns:a16="http://schemas.microsoft.com/office/drawing/2014/main" id="{7C50B084-B3BD-43C5-B56A-AED5D69C73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2" name="Text Box 90">
          <a:extLst>
            <a:ext uri="{FF2B5EF4-FFF2-40B4-BE49-F238E27FC236}">
              <a16:creationId xmlns:a16="http://schemas.microsoft.com/office/drawing/2014/main" id="{D7CAA05D-677E-4D91-B6C8-9185E27180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3" name="Text Box 91">
          <a:extLst>
            <a:ext uri="{FF2B5EF4-FFF2-40B4-BE49-F238E27FC236}">
              <a16:creationId xmlns:a16="http://schemas.microsoft.com/office/drawing/2014/main" id="{BD196B7C-B081-46D9-BE2D-ACBD6EFEE3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4" name="Text Box 92">
          <a:extLst>
            <a:ext uri="{FF2B5EF4-FFF2-40B4-BE49-F238E27FC236}">
              <a16:creationId xmlns:a16="http://schemas.microsoft.com/office/drawing/2014/main" id="{3F026A91-878E-4DD4-8FED-8043E3C670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5" name="Text Box 26">
          <a:extLst>
            <a:ext uri="{FF2B5EF4-FFF2-40B4-BE49-F238E27FC236}">
              <a16:creationId xmlns:a16="http://schemas.microsoft.com/office/drawing/2014/main" id="{FA021782-CB72-4D5F-B6A6-76EA83AAC7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6" name="Text Box 27">
          <a:extLst>
            <a:ext uri="{FF2B5EF4-FFF2-40B4-BE49-F238E27FC236}">
              <a16:creationId xmlns:a16="http://schemas.microsoft.com/office/drawing/2014/main" id="{B9B39020-3280-4D2F-AB22-67BFA3AA70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7" name="Text Box 28">
          <a:extLst>
            <a:ext uri="{FF2B5EF4-FFF2-40B4-BE49-F238E27FC236}">
              <a16:creationId xmlns:a16="http://schemas.microsoft.com/office/drawing/2014/main" id="{F2DC922A-3135-4FD5-85E3-B69AD500B9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8" name="Text Box 29">
          <a:extLst>
            <a:ext uri="{FF2B5EF4-FFF2-40B4-BE49-F238E27FC236}">
              <a16:creationId xmlns:a16="http://schemas.microsoft.com/office/drawing/2014/main" id="{C80CC180-DF52-4977-8A59-5AF472B77F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89" name="Text Box 30">
          <a:extLst>
            <a:ext uri="{FF2B5EF4-FFF2-40B4-BE49-F238E27FC236}">
              <a16:creationId xmlns:a16="http://schemas.microsoft.com/office/drawing/2014/main" id="{61ED4271-F5C0-459E-9E88-7CF604543D8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0" name="Text Box 31">
          <a:extLst>
            <a:ext uri="{FF2B5EF4-FFF2-40B4-BE49-F238E27FC236}">
              <a16:creationId xmlns:a16="http://schemas.microsoft.com/office/drawing/2014/main" id="{50CB2269-E0F0-43FF-8EDA-3890804AD0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1" name="Text Box 32">
          <a:extLst>
            <a:ext uri="{FF2B5EF4-FFF2-40B4-BE49-F238E27FC236}">
              <a16:creationId xmlns:a16="http://schemas.microsoft.com/office/drawing/2014/main" id="{5D22BAA9-B47D-4EBA-AEE1-7DA180126B8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2" name="Text Box 33">
          <a:extLst>
            <a:ext uri="{FF2B5EF4-FFF2-40B4-BE49-F238E27FC236}">
              <a16:creationId xmlns:a16="http://schemas.microsoft.com/office/drawing/2014/main" id="{FB6459CD-DC3C-4D3B-BC68-BE2A1D0F1A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3" name="Text Box 34">
          <a:extLst>
            <a:ext uri="{FF2B5EF4-FFF2-40B4-BE49-F238E27FC236}">
              <a16:creationId xmlns:a16="http://schemas.microsoft.com/office/drawing/2014/main" id="{634A9DA6-3F00-45B2-B7C3-0E2DFFA054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4" name="Text Box 35">
          <a:extLst>
            <a:ext uri="{FF2B5EF4-FFF2-40B4-BE49-F238E27FC236}">
              <a16:creationId xmlns:a16="http://schemas.microsoft.com/office/drawing/2014/main" id="{E0D75E56-9612-497D-A82A-76B6864568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5" name="Text Box 36">
          <a:extLst>
            <a:ext uri="{FF2B5EF4-FFF2-40B4-BE49-F238E27FC236}">
              <a16:creationId xmlns:a16="http://schemas.microsoft.com/office/drawing/2014/main" id="{EFBC1636-C44F-42EB-BAB4-C3582EE381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6" name="Text Box 37">
          <a:extLst>
            <a:ext uri="{FF2B5EF4-FFF2-40B4-BE49-F238E27FC236}">
              <a16:creationId xmlns:a16="http://schemas.microsoft.com/office/drawing/2014/main" id="{B98B043B-7667-4B09-B599-F99745C412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7" name="Text Box 38">
          <a:extLst>
            <a:ext uri="{FF2B5EF4-FFF2-40B4-BE49-F238E27FC236}">
              <a16:creationId xmlns:a16="http://schemas.microsoft.com/office/drawing/2014/main" id="{1949B61A-A677-4DA4-BA7F-7C51B7CC9F0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8" name="Text Box 39">
          <a:extLst>
            <a:ext uri="{FF2B5EF4-FFF2-40B4-BE49-F238E27FC236}">
              <a16:creationId xmlns:a16="http://schemas.microsoft.com/office/drawing/2014/main" id="{3B1798FB-F30E-4FC6-8895-7175FEDFA4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199" name="Text Box 40">
          <a:extLst>
            <a:ext uri="{FF2B5EF4-FFF2-40B4-BE49-F238E27FC236}">
              <a16:creationId xmlns:a16="http://schemas.microsoft.com/office/drawing/2014/main" id="{07F89A6D-C2A7-45AE-B131-CDDF74529A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0" name="Text Box 41">
          <a:extLst>
            <a:ext uri="{FF2B5EF4-FFF2-40B4-BE49-F238E27FC236}">
              <a16:creationId xmlns:a16="http://schemas.microsoft.com/office/drawing/2014/main" id="{0091E28E-502F-4EC3-9735-E03A2782210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1" name="Text Box 42">
          <a:extLst>
            <a:ext uri="{FF2B5EF4-FFF2-40B4-BE49-F238E27FC236}">
              <a16:creationId xmlns:a16="http://schemas.microsoft.com/office/drawing/2014/main" id="{BB3EBEC1-1BC3-4950-83A7-3485A77F13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2" name="Text Box 43">
          <a:extLst>
            <a:ext uri="{FF2B5EF4-FFF2-40B4-BE49-F238E27FC236}">
              <a16:creationId xmlns:a16="http://schemas.microsoft.com/office/drawing/2014/main" id="{5E12C584-EA37-4A59-BDC6-89F29FEF03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3" name="Text Box 44">
          <a:extLst>
            <a:ext uri="{FF2B5EF4-FFF2-40B4-BE49-F238E27FC236}">
              <a16:creationId xmlns:a16="http://schemas.microsoft.com/office/drawing/2014/main" id="{01E84E5F-5129-4D06-9835-9F17C153D11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4" name="Text Box 45">
          <a:extLst>
            <a:ext uri="{FF2B5EF4-FFF2-40B4-BE49-F238E27FC236}">
              <a16:creationId xmlns:a16="http://schemas.microsoft.com/office/drawing/2014/main" id="{7C241E97-1C57-4540-8C07-98AE6D524E6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5" name="Text Box 46">
          <a:extLst>
            <a:ext uri="{FF2B5EF4-FFF2-40B4-BE49-F238E27FC236}">
              <a16:creationId xmlns:a16="http://schemas.microsoft.com/office/drawing/2014/main" id="{59B18550-FF9D-4B94-98CA-5B75B035A5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6" name="Text Box 47">
          <a:extLst>
            <a:ext uri="{FF2B5EF4-FFF2-40B4-BE49-F238E27FC236}">
              <a16:creationId xmlns:a16="http://schemas.microsoft.com/office/drawing/2014/main" id="{FB3DD8E3-6DAC-4941-835B-B59A0A09C2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7" name="Text Box 49">
          <a:extLst>
            <a:ext uri="{FF2B5EF4-FFF2-40B4-BE49-F238E27FC236}">
              <a16:creationId xmlns:a16="http://schemas.microsoft.com/office/drawing/2014/main" id="{40212BA2-F2D1-48CA-B348-947D7EF503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8" name="Text Box 50">
          <a:extLst>
            <a:ext uri="{FF2B5EF4-FFF2-40B4-BE49-F238E27FC236}">
              <a16:creationId xmlns:a16="http://schemas.microsoft.com/office/drawing/2014/main" id="{051995AA-B646-478A-98AF-012B46AF85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09" name="Text Box 51">
          <a:extLst>
            <a:ext uri="{FF2B5EF4-FFF2-40B4-BE49-F238E27FC236}">
              <a16:creationId xmlns:a16="http://schemas.microsoft.com/office/drawing/2014/main" id="{D39EE783-88F8-4EC9-BF4B-3C56EE6CD44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0" name="Text Box 52">
          <a:extLst>
            <a:ext uri="{FF2B5EF4-FFF2-40B4-BE49-F238E27FC236}">
              <a16:creationId xmlns:a16="http://schemas.microsoft.com/office/drawing/2014/main" id="{6855F5B1-9033-4DE5-983F-5425044483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1" name="Text Box 53">
          <a:extLst>
            <a:ext uri="{FF2B5EF4-FFF2-40B4-BE49-F238E27FC236}">
              <a16:creationId xmlns:a16="http://schemas.microsoft.com/office/drawing/2014/main" id="{EF107F29-2D44-4B2F-B791-77D4F833B4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2" name="Text Box 54">
          <a:extLst>
            <a:ext uri="{FF2B5EF4-FFF2-40B4-BE49-F238E27FC236}">
              <a16:creationId xmlns:a16="http://schemas.microsoft.com/office/drawing/2014/main" id="{13E60CF6-04CF-47EA-9152-E6A9097729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3" name="Text Box 55">
          <a:extLst>
            <a:ext uri="{FF2B5EF4-FFF2-40B4-BE49-F238E27FC236}">
              <a16:creationId xmlns:a16="http://schemas.microsoft.com/office/drawing/2014/main" id="{CFDA386A-C071-4F8F-967F-F4D33BC66C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4" name="Text Box 56">
          <a:extLst>
            <a:ext uri="{FF2B5EF4-FFF2-40B4-BE49-F238E27FC236}">
              <a16:creationId xmlns:a16="http://schemas.microsoft.com/office/drawing/2014/main" id="{CF3524DC-B5DB-422F-88A6-715203DD58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5" name="Text Box 57">
          <a:extLst>
            <a:ext uri="{FF2B5EF4-FFF2-40B4-BE49-F238E27FC236}">
              <a16:creationId xmlns:a16="http://schemas.microsoft.com/office/drawing/2014/main" id="{AAC84E88-1DFB-46D4-AE1E-78A896FC60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6" name="Text Box 58">
          <a:extLst>
            <a:ext uri="{FF2B5EF4-FFF2-40B4-BE49-F238E27FC236}">
              <a16:creationId xmlns:a16="http://schemas.microsoft.com/office/drawing/2014/main" id="{7692DA51-F4DE-4C8C-8F45-C4447E4296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7" name="Text Box 59">
          <a:extLst>
            <a:ext uri="{FF2B5EF4-FFF2-40B4-BE49-F238E27FC236}">
              <a16:creationId xmlns:a16="http://schemas.microsoft.com/office/drawing/2014/main" id="{5B0AD3C8-CC1A-41BE-8B12-962D632B12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8" name="Text Box 60">
          <a:extLst>
            <a:ext uri="{FF2B5EF4-FFF2-40B4-BE49-F238E27FC236}">
              <a16:creationId xmlns:a16="http://schemas.microsoft.com/office/drawing/2014/main" id="{B1999E2F-D758-4E77-A362-56AC021A72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19" name="Text Box 61">
          <a:extLst>
            <a:ext uri="{FF2B5EF4-FFF2-40B4-BE49-F238E27FC236}">
              <a16:creationId xmlns:a16="http://schemas.microsoft.com/office/drawing/2014/main" id="{6982A0BD-F0FE-449C-AC9C-FAE339F055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0" name="Text Box 62">
          <a:extLst>
            <a:ext uri="{FF2B5EF4-FFF2-40B4-BE49-F238E27FC236}">
              <a16:creationId xmlns:a16="http://schemas.microsoft.com/office/drawing/2014/main" id="{16C1907B-E560-4EC3-9AE8-5D82D7CEAC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1" name="Text Box 63">
          <a:extLst>
            <a:ext uri="{FF2B5EF4-FFF2-40B4-BE49-F238E27FC236}">
              <a16:creationId xmlns:a16="http://schemas.microsoft.com/office/drawing/2014/main" id="{1DBA57CD-56B1-4149-BAD5-496ED09171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2" name="Text Box 64">
          <a:extLst>
            <a:ext uri="{FF2B5EF4-FFF2-40B4-BE49-F238E27FC236}">
              <a16:creationId xmlns:a16="http://schemas.microsoft.com/office/drawing/2014/main" id="{EB540D21-6EBB-4FF2-B64D-8392C26A5A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3" name="Text Box 65">
          <a:extLst>
            <a:ext uri="{FF2B5EF4-FFF2-40B4-BE49-F238E27FC236}">
              <a16:creationId xmlns:a16="http://schemas.microsoft.com/office/drawing/2014/main" id="{7EC99F70-F298-42DA-BE9D-082C366B0C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4" name="Text Box 66">
          <a:extLst>
            <a:ext uri="{FF2B5EF4-FFF2-40B4-BE49-F238E27FC236}">
              <a16:creationId xmlns:a16="http://schemas.microsoft.com/office/drawing/2014/main" id="{ED15EACD-450B-4E85-B174-4BD6F823CB3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5" name="Text Box 67">
          <a:extLst>
            <a:ext uri="{FF2B5EF4-FFF2-40B4-BE49-F238E27FC236}">
              <a16:creationId xmlns:a16="http://schemas.microsoft.com/office/drawing/2014/main" id="{61A3ABF8-4D51-43F2-AF65-93E86F2535F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6" name="Text Box 68">
          <a:extLst>
            <a:ext uri="{FF2B5EF4-FFF2-40B4-BE49-F238E27FC236}">
              <a16:creationId xmlns:a16="http://schemas.microsoft.com/office/drawing/2014/main" id="{ACCB2E47-92C0-49E5-A834-80FC725D6D2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7" name="Text Box 69">
          <a:extLst>
            <a:ext uri="{FF2B5EF4-FFF2-40B4-BE49-F238E27FC236}">
              <a16:creationId xmlns:a16="http://schemas.microsoft.com/office/drawing/2014/main" id="{A23A2CBC-BDAC-4451-91F9-B1C0C011C6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8" name="Text Box 70">
          <a:extLst>
            <a:ext uri="{FF2B5EF4-FFF2-40B4-BE49-F238E27FC236}">
              <a16:creationId xmlns:a16="http://schemas.microsoft.com/office/drawing/2014/main" id="{D20903DD-1403-4A56-AE92-8FC6D61A50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29" name="Text Box 71">
          <a:extLst>
            <a:ext uri="{FF2B5EF4-FFF2-40B4-BE49-F238E27FC236}">
              <a16:creationId xmlns:a16="http://schemas.microsoft.com/office/drawing/2014/main" id="{E891833B-D9E9-46E9-8404-7CD75C4887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0" name="Text Box 72">
          <a:extLst>
            <a:ext uri="{FF2B5EF4-FFF2-40B4-BE49-F238E27FC236}">
              <a16:creationId xmlns:a16="http://schemas.microsoft.com/office/drawing/2014/main" id="{274CFE1E-AE43-46FA-AB4C-A9A970B367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1" name="Text Box 73">
          <a:extLst>
            <a:ext uri="{FF2B5EF4-FFF2-40B4-BE49-F238E27FC236}">
              <a16:creationId xmlns:a16="http://schemas.microsoft.com/office/drawing/2014/main" id="{66AA761D-7F12-41FC-9C15-6647D75BEF4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2" name="Text Box 74">
          <a:extLst>
            <a:ext uri="{FF2B5EF4-FFF2-40B4-BE49-F238E27FC236}">
              <a16:creationId xmlns:a16="http://schemas.microsoft.com/office/drawing/2014/main" id="{AEDDEE0D-1C8A-4A31-BB96-19B181DDE3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3" name="Text Box 75">
          <a:extLst>
            <a:ext uri="{FF2B5EF4-FFF2-40B4-BE49-F238E27FC236}">
              <a16:creationId xmlns:a16="http://schemas.microsoft.com/office/drawing/2014/main" id="{726EB2D4-0677-4E82-9E46-8E7F66264E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4" name="Text Box 76">
          <a:extLst>
            <a:ext uri="{FF2B5EF4-FFF2-40B4-BE49-F238E27FC236}">
              <a16:creationId xmlns:a16="http://schemas.microsoft.com/office/drawing/2014/main" id="{3DF4B9A6-13CE-4383-90CD-A28D7977FC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5" name="Text Box 77">
          <a:extLst>
            <a:ext uri="{FF2B5EF4-FFF2-40B4-BE49-F238E27FC236}">
              <a16:creationId xmlns:a16="http://schemas.microsoft.com/office/drawing/2014/main" id="{80DB1233-6925-4451-82E0-5A17A94DB1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6" name="Text Box 78">
          <a:extLst>
            <a:ext uri="{FF2B5EF4-FFF2-40B4-BE49-F238E27FC236}">
              <a16:creationId xmlns:a16="http://schemas.microsoft.com/office/drawing/2014/main" id="{45D575C5-7934-463C-B0A5-020FB8D5F4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7" name="Text Box 79">
          <a:extLst>
            <a:ext uri="{FF2B5EF4-FFF2-40B4-BE49-F238E27FC236}">
              <a16:creationId xmlns:a16="http://schemas.microsoft.com/office/drawing/2014/main" id="{7CFABBEF-834F-4CD2-B913-FC3CAAB4CD8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8" name="Text Box 80">
          <a:extLst>
            <a:ext uri="{FF2B5EF4-FFF2-40B4-BE49-F238E27FC236}">
              <a16:creationId xmlns:a16="http://schemas.microsoft.com/office/drawing/2014/main" id="{9A9D56A7-3AF1-4E6F-9F94-CB7F26C92E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39" name="Text Box 81">
          <a:extLst>
            <a:ext uri="{FF2B5EF4-FFF2-40B4-BE49-F238E27FC236}">
              <a16:creationId xmlns:a16="http://schemas.microsoft.com/office/drawing/2014/main" id="{762054D3-4F21-487B-AA21-38A7CCC465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0" name="Text Box 82">
          <a:extLst>
            <a:ext uri="{FF2B5EF4-FFF2-40B4-BE49-F238E27FC236}">
              <a16:creationId xmlns:a16="http://schemas.microsoft.com/office/drawing/2014/main" id="{494A1A94-073F-447F-91F3-EA1726027B4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1" name="Text Box 83">
          <a:extLst>
            <a:ext uri="{FF2B5EF4-FFF2-40B4-BE49-F238E27FC236}">
              <a16:creationId xmlns:a16="http://schemas.microsoft.com/office/drawing/2014/main" id="{2701E8A6-E963-495D-B6DF-C69CCE0E54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2" name="Text Box 84">
          <a:extLst>
            <a:ext uri="{FF2B5EF4-FFF2-40B4-BE49-F238E27FC236}">
              <a16:creationId xmlns:a16="http://schemas.microsoft.com/office/drawing/2014/main" id="{E33D4E74-629B-4B2C-87A2-517D7BCCB5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3" name="Text Box 85">
          <a:extLst>
            <a:ext uri="{FF2B5EF4-FFF2-40B4-BE49-F238E27FC236}">
              <a16:creationId xmlns:a16="http://schemas.microsoft.com/office/drawing/2014/main" id="{3720CAEB-8B98-41F6-ABCD-804B4BA8AC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4" name="Text Box 86">
          <a:extLst>
            <a:ext uri="{FF2B5EF4-FFF2-40B4-BE49-F238E27FC236}">
              <a16:creationId xmlns:a16="http://schemas.microsoft.com/office/drawing/2014/main" id="{868D47D1-72E0-44FF-A3EC-ABB962C4F6A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5" name="Text Box 87">
          <a:extLst>
            <a:ext uri="{FF2B5EF4-FFF2-40B4-BE49-F238E27FC236}">
              <a16:creationId xmlns:a16="http://schemas.microsoft.com/office/drawing/2014/main" id="{06C3C33E-81CE-4124-A515-167207584D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6" name="Text Box 88">
          <a:extLst>
            <a:ext uri="{FF2B5EF4-FFF2-40B4-BE49-F238E27FC236}">
              <a16:creationId xmlns:a16="http://schemas.microsoft.com/office/drawing/2014/main" id="{94C65843-1A15-4518-8985-4AC83FC57E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7" name="Text Box 89">
          <a:extLst>
            <a:ext uri="{FF2B5EF4-FFF2-40B4-BE49-F238E27FC236}">
              <a16:creationId xmlns:a16="http://schemas.microsoft.com/office/drawing/2014/main" id="{440E5D69-D5A2-4B27-BA99-43D1922966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8" name="Text Box 90">
          <a:extLst>
            <a:ext uri="{FF2B5EF4-FFF2-40B4-BE49-F238E27FC236}">
              <a16:creationId xmlns:a16="http://schemas.microsoft.com/office/drawing/2014/main" id="{AE194D34-21A5-4533-8132-03689069A5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49" name="Text Box 91">
          <a:extLst>
            <a:ext uri="{FF2B5EF4-FFF2-40B4-BE49-F238E27FC236}">
              <a16:creationId xmlns:a16="http://schemas.microsoft.com/office/drawing/2014/main" id="{B3488144-4F1E-4D99-8860-222EC6F7C3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0" name="Text Box 92">
          <a:extLst>
            <a:ext uri="{FF2B5EF4-FFF2-40B4-BE49-F238E27FC236}">
              <a16:creationId xmlns:a16="http://schemas.microsoft.com/office/drawing/2014/main" id="{B8B302E3-5844-4CA1-92E8-4F46192AF4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1" name="Text Box 26">
          <a:extLst>
            <a:ext uri="{FF2B5EF4-FFF2-40B4-BE49-F238E27FC236}">
              <a16:creationId xmlns:a16="http://schemas.microsoft.com/office/drawing/2014/main" id="{80BDC2B4-DEB6-4FBA-AA49-AE1D6A9ABB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2" name="Text Box 27">
          <a:extLst>
            <a:ext uri="{FF2B5EF4-FFF2-40B4-BE49-F238E27FC236}">
              <a16:creationId xmlns:a16="http://schemas.microsoft.com/office/drawing/2014/main" id="{0B886B60-96AC-43DC-AD2B-20EA595EF9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3" name="Text Box 28">
          <a:extLst>
            <a:ext uri="{FF2B5EF4-FFF2-40B4-BE49-F238E27FC236}">
              <a16:creationId xmlns:a16="http://schemas.microsoft.com/office/drawing/2014/main" id="{5BE4FC84-7A65-4F9D-9DB7-47DDE3F01E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4" name="Text Box 29">
          <a:extLst>
            <a:ext uri="{FF2B5EF4-FFF2-40B4-BE49-F238E27FC236}">
              <a16:creationId xmlns:a16="http://schemas.microsoft.com/office/drawing/2014/main" id="{292A2D81-C42D-4725-99AF-8DBB60F7F0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5" name="Text Box 30">
          <a:extLst>
            <a:ext uri="{FF2B5EF4-FFF2-40B4-BE49-F238E27FC236}">
              <a16:creationId xmlns:a16="http://schemas.microsoft.com/office/drawing/2014/main" id="{1A131326-84FD-45A4-A5CE-0BF4C659C5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6" name="Text Box 31">
          <a:extLst>
            <a:ext uri="{FF2B5EF4-FFF2-40B4-BE49-F238E27FC236}">
              <a16:creationId xmlns:a16="http://schemas.microsoft.com/office/drawing/2014/main" id="{63655F12-55E4-4135-BD67-7671BD9771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7" name="Text Box 32">
          <a:extLst>
            <a:ext uri="{FF2B5EF4-FFF2-40B4-BE49-F238E27FC236}">
              <a16:creationId xmlns:a16="http://schemas.microsoft.com/office/drawing/2014/main" id="{E9181485-D34F-4E48-9941-E579B7B0F2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8" name="Text Box 33">
          <a:extLst>
            <a:ext uri="{FF2B5EF4-FFF2-40B4-BE49-F238E27FC236}">
              <a16:creationId xmlns:a16="http://schemas.microsoft.com/office/drawing/2014/main" id="{FA211001-A639-4AFD-B5B1-2E9879E147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59" name="Text Box 34">
          <a:extLst>
            <a:ext uri="{FF2B5EF4-FFF2-40B4-BE49-F238E27FC236}">
              <a16:creationId xmlns:a16="http://schemas.microsoft.com/office/drawing/2014/main" id="{CD148994-0F49-4FD3-9E96-AFA3EB30C6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0" name="Text Box 35">
          <a:extLst>
            <a:ext uri="{FF2B5EF4-FFF2-40B4-BE49-F238E27FC236}">
              <a16:creationId xmlns:a16="http://schemas.microsoft.com/office/drawing/2014/main" id="{28E9FFDC-553B-42DA-9943-164E383AF7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1" name="Text Box 36">
          <a:extLst>
            <a:ext uri="{FF2B5EF4-FFF2-40B4-BE49-F238E27FC236}">
              <a16:creationId xmlns:a16="http://schemas.microsoft.com/office/drawing/2014/main" id="{AB8DA521-2C54-481B-9603-3DCF3FED1C8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2" name="Text Box 37">
          <a:extLst>
            <a:ext uri="{FF2B5EF4-FFF2-40B4-BE49-F238E27FC236}">
              <a16:creationId xmlns:a16="http://schemas.microsoft.com/office/drawing/2014/main" id="{8A323C6D-0026-475A-AE6B-FCAFC2A034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3" name="Text Box 38">
          <a:extLst>
            <a:ext uri="{FF2B5EF4-FFF2-40B4-BE49-F238E27FC236}">
              <a16:creationId xmlns:a16="http://schemas.microsoft.com/office/drawing/2014/main" id="{5FC86F87-4358-4147-A2AA-8D334B8CC90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4" name="Text Box 39">
          <a:extLst>
            <a:ext uri="{FF2B5EF4-FFF2-40B4-BE49-F238E27FC236}">
              <a16:creationId xmlns:a16="http://schemas.microsoft.com/office/drawing/2014/main" id="{E69C1462-2B9F-4E3E-9599-9924D7590F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5" name="Text Box 40">
          <a:extLst>
            <a:ext uri="{FF2B5EF4-FFF2-40B4-BE49-F238E27FC236}">
              <a16:creationId xmlns:a16="http://schemas.microsoft.com/office/drawing/2014/main" id="{63AE1C72-8317-41A5-B621-6BDA300BE9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6" name="Text Box 41">
          <a:extLst>
            <a:ext uri="{FF2B5EF4-FFF2-40B4-BE49-F238E27FC236}">
              <a16:creationId xmlns:a16="http://schemas.microsoft.com/office/drawing/2014/main" id="{DC2D8730-EE1B-4E46-BC35-44ADCF415A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7" name="Text Box 42">
          <a:extLst>
            <a:ext uri="{FF2B5EF4-FFF2-40B4-BE49-F238E27FC236}">
              <a16:creationId xmlns:a16="http://schemas.microsoft.com/office/drawing/2014/main" id="{2BECACC5-8031-4EFB-9C1E-6DE367A0AB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8" name="Text Box 43">
          <a:extLst>
            <a:ext uri="{FF2B5EF4-FFF2-40B4-BE49-F238E27FC236}">
              <a16:creationId xmlns:a16="http://schemas.microsoft.com/office/drawing/2014/main" id="{0822FD1C-0FCF-4997-89ED-6C608A1772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69" name="Text Box 44">
          <a:extLst>
            <a:ext uri="{FF2B5EF4-FFF2-40B4-BE49-F238E27FC236}">
              <a16:creationId xmlns:a16="http://schemas.microsoft.com/office/drawing/2014/main" id="{17FF84B7-F2DF-469C-B0CC-2B8CAFF7FD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0" name="Text Box 45">
          <a:extLst>
            <a:ext uri="{FF2B5EF4-FFF2-40B4-BE49-F238E27FC236}">
              <a16:creationId xmlns:a16="http://schemas.microsoft.com/office/drawing/2014/main" id="{11EDFB18-19C1-4421-B1FE-C813A6DCFC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1" name="Text Box 46">
          <a:extLst>
            <a:ext uri="{FF2B5EF4-FFF2-40B4-BE49-F238E27FC236}">
              <a16:creationId xmlns:a16="http://schemas.microsoft.com/office/drawing/2014/main" id="{389A2E2B-90FF-449A-A20D-41A28E1D29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2" name="Text Box 47">
          <a:extLst>
            <a:ext uri="{FF2B5EF4-FFF2-40B4-BE49-F238E27FC236}">
              <a16:creationId xmlns:a16="http://schemas.microsoft.com/office/drawing/2014/main" id="{309EEC2B-E453-4614-B2CC-0704119B5D2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3" name="Text Box 49">
          <a:extLst>
            <a:ext uri="{FF2B5EF4-FFF2-40B4-BE49-F238E27FC236}">
              <a16:creationId xmlns:a16="http://schemas.microsoft.com/office/drawing/2014/main" id="{A6C87311-0685-41FC-B536-F911EAFCA5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4" name="Text Box 50">
          <a:extLst>
            <a:ext uri="{FF2B5EF4-FFF2-40B4-BE49-F238E27FC236}">
              <a16:creationId xmlns:a16="http://schemas.microsoft.com/office/drawing/2014/main" id="{CD387F12-661B-4E02-BEF0-2204FA59CE7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5" name="Text Box 51">
          <a:extLst>
            <a:ext uri="{FF2B5EF4-FFF2-40B4-BE49-F238E27FC236}">
              <a16:creationId xmlns:a16="http://schemas.microsoft.com/office/drawing/2014/main" id="{5B2AD2FE-692B-4E2B-B3D8-2E6C44B2F7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6" name="Text Box 52">
          <a:extLst>
            <a:ext uri="{FF2B5EF4-FFF2-40B4-BE49-F238E27FC236}">
              <a16:creationId xmlns:a16="http://schemas.microsoft.com/office/drawing/2014/main" id="{B9702A48-D777-452D-8DCA-AF3D84FDF5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7" name="Text Box 53">
          <a:extLst>
            <a:ext uri="{FF2B5EF4-FFF2-40B4-BE49-F238E27FC236}">
              <a16:creationId xmlns:a16="http://schemas.microsoft.com/office/drawing/2014/main" id="{333F34A1-9329-4A91-A696-932A8C6302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8" name="Text Box 54">
          <a:extLst>
            <a:ext uri="{FF2B5EF4-FFF2-40B4-BE49-F238E27FC236}">
              <a16:creationId xmlns:a16="http://schemas.microsoft.com/office/drawing/2014/main" id="{E3CA192C-5FD7-4103-8D7A-79FAB22A5E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79" name="Text Box 55">
          <a:extLst>
            <a:ext uri="{FF2B5EF4-FFF2-40B4-BE49-F238E27FC236}">
              <a16:creationId xmlns:a16="http://schemas.microsoft.com/office/drawing/2014/main" id="{8F97B35C-A875-42B4-8EBC-AA44E34DF0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0" name="Text Box 56">
          <a:extLst>
            <a:ext uri="{FF2B5EF4-FFF2-40B4-BE49-F238E27FC236}">
              <a16:creationId xmlns:a16="http://schemas.microsoft.com/office/drawing/2014/main" id="{4E493160-B2BF-4286-BB46-B0FD6AAFB8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1" name="Text Box 57">
          <a:extLst>
            <a:ext uri="{FF2B5EF4-FFF2-40B4-BE49-F238E27FC236}">
              <a16:creationId xmlns:a16="http://schemas.microsoft.com/office/drawing/2014/main" id="{34D87A6A-6A1E-489B-BFC7-43FB7573F36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2" name="Text Box 60">
          <a:extLst>
            <a:ext uri="{FF2B5EF4-FFF2-40B4-BE49-F238E27FC236}">
              <a16:creationId xmlns:a16="http://schemas.microsoft.com/office/drawing/2014/main" id="{370C141B-90E6-4CCF-ACAA-3B9B59F0DA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3" name="Text Box 61">
          <a:extLst>
            <a:ext uri="{FF2B5EF4-FFF2-40B4-BE49-F238E27FC236}">
              <a16:creationId xmlns:a16="http://schemas.microsoft.com/office/drawing/2014/main" id="{ECD61C8B-C2F1-4E09-BBF6-5E5333504E6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4" name="Text Box 62">
          <a:extLst>
            <a:ext uri="{FF2B5EF4-FFF2-40B4-BE49-F238E27FC236}">
              <a16:creationId xmlns:a16="http://schemas.microsoft.com/office/drawing/2014/main" id="{B4CDED16-9172-421E-A186-C5930C7769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5" name="Text Box 63">
          <a:extLst>
            <a:ext uri="{FF2B5EF4-FFF2-40B4-BE49-F238E27FC236}">
              <a16:creationId xmlns:a16="http://schemas.microsoft.com/office/drawing/2014/main" id="{7AEC098C-3EFD-41D9-959A-B0D6864AE2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6" name="Text Box 64">
          <a:extLst>
            <a:ext uri="{FF2B5EF4-FFF2-40B4-BE49-F238E27FC236}">
              <a16:creationId xmlns:a16="http://schemas.microsoft.com/office/drawing/2014/main" id="{42EE227F-852D-48B5-AE30-6F430695F8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7" name="Text Box 65">
          <a:extLst>
            <a:ext uri="{FF2B5EF4-FFF2-40B4-BE49-F238E27FC236}">
              <a16:creationId xmlns:a16="http://schemas.microsoft.com/office/drawing/2014/main" id="{1A606493-6B0F-4ECF-B09F-6CB0FC101B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8" name="Text Box 66">
          <a:extLst>
            <a:ext uri="{FF2B5EF4-FFF2-40B4-BE49-F238E27FC236}">
              <a16:creationId xmlns:a16="http://schemas.microsoft.com/office/drawing/2014/main" id="{CBE008DD-2F59-451B-AE37-FCA1A964FA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89" name="Text Box 67">
          <a:extLst>
            <a:ext uri="{FF2B5EF4-FFF2-40B4-BE49-F238E27FC236}">
              <a16:creationId xmlns:a16="http://schemas.microsoft.com/office/drawing/2014/main" id="{5E4F0BD9-A880-4B55-AC39-CCB89DED02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0" name="Text Box 68">
          <a:extLst>
            <a:ext uri="{FF2B5EF4-FFF2-40B4-BE49-F238E27FC236}">
              <a16:creationId xmlns:a16="http://schemas.microsoft.com/office/drawing/2014/main" id="{269E9BB1-54A8-4D88-BCA5-8A8FA7849A5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1" name="Text Box 69">
          <a:extLst>
            <a:ext uri="{FF2B5EF4-FFF2-40B4-BE49-F238E27FC236}">
              <a16:creationId xmlns:a16="http://schemas.microsoft.com/office/drawing/2014/main" id="{578E735E-427E-488E-97F4-A5423EE570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2" name="Text Box 70">
          <a:extLst>
            <a:ext uri="{FF2B5EF4-FFF2-40B4-BE49-F238E27FC236}">
              <a16:creationId xmlns:a16="http://schemas.microsoft.com/office/drawing/2014/main" id="{C16CA7BB-F23E-4581-9FDF-02BF0BD653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3" name="Text Box 71">
          <a:extLst>
            <a:ext uri="{FF2B5EF4-FFF2-40B4-BE49-F238E27FC236}">
              <a16:creationId xmlns:a16="http://schemas.microsoft.com/office/drawing/2014/main" id="{7C3A4AA4-7611-457E-B9F8-17557620F8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4" name="Text Box 72">
          <a:extLst>
            <a:ext uri="{FF2B5EF4-FFF2-40B4-BE49-F238E27FC236}">
              <a16:creationId xmlns:a16="http://schemas.microsoft.com/office/drawing/2014/main" id="{695362A0-D731-401C-B640-C8F406D68D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5" name="Text Box 73">
          <a:extLst>
            <a:ext uri="{FF2B5EF4-FFF2-40B4-BE49-F238E27FC236}">
              <a16:creationId xmlns:a16="http://schemas.microsoft.com/office/drawing/2014/main" id="{298E0E9F-CE8B-4FAF-9989-09043BE359A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6" name="Text Box 74">
          <a:extLst>
            <a:ext uri="{FF2B5EF4-FFF2-40B4-BE49-F238E27FC236}">
              <a16:creationId xmlns:a16="http://schemas.microsoft.com/office/drawing/2014/main" id="{0B101C14-0D47-458B-BD3A-8677E823F43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7" name="Text Box 75">
          <a:extLst>
            <a:ext uri="{FF2B5EF4-FFF2-40B4-BE49-F238E27FC236}">
              <a16:creationId xmlns:a16="http://schemas.microsoft.com/office/drawing/2014/main" id="{7F79C1C6-285C-4741-B700-DBE0533B02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8" name="Text Box 76">
          <a:extLst>
            <a:ext uri="{FF2B5EF4-FFF2-40B4-BE49-F238E27FC236}">
              <a16:creationId xmlns:a16="http://schemas.microsoft.com/office/drawing/2014/main" id="{E603FE1A-D562-4CC3-A1B5-FDE807598A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299" name="Text Box 77">
          <a:extLst>
            <a:ext uri="{FF2B5EF4-FFF2-40B4-BE49-F238E27FC236}">
              <a16:creationId xmlns:a16="http://schemas.microsoft.com/office/drawing/2014/main" id="{C34D7D08-A1C9-4A1A-AA60-F0632536B5A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0" name="Text Box 78">
          <a:extLst>
            <a:ext uri="{FF2B5EF4-FFF2-40B4-BE49-F238E27FC236}">
              <a16:creationId xmlns:a16="http://schemas.microsoft.com/office/drawing/2014/main" id="{AACED4AC-12FD-47E9-8D29-26A05E90AA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1" name="Text Box 79">
          <a:extLst>
            <a:ext uri="{FF2B5EF4-FFF2-40B4-BE49-F238E27FC236}">
              <a16:creationId xmlns:a16="http://schemas.microsoft.com/office/drawing/2014/main" id="{DEDDB18E-8A8B-4586-A81F-15359B5C76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2" name="Text Box 80">
          <a:extLst>
            <a:ext uri="{FF2B5EF4-FFF2-40B4-BE49-F238E27FC236}">
              <a16:creationId xmlns:a16="http://schemas.microsoft.com/office/drawing/2014/main" id="{AA34D1FB-8D02-4E55-A7BE-757246A278E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3" name="Text Box 81">
          <a:extLst>
            <a:ext uri="{FF2B5EF4-FFF2-40B4-BE49-F238E27FC236}">
              <a16:creationId xmlns:a16="http://schemas.microsoft.com/office/drawing/2014/main" id="{5D4D5381-020C-4963-9EBF-145DACE8C4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4" name="Text Box 82">
          <a:extLst>
            <a:ext uri="{FF2B5EF4-FFF2-40B4-BE49-F238E27FC236}">
              <a16:creationId xmlns:a16="http://schemas.microsoft.com/office/drawing/2014/main" id="{160A9099-BD99-4659-B560-41840525701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5" name="Text Box 83">
          <a:extLst>
            <a:ext uri="{FF2B5EF4-FFF2-40B4-BE49-F238E27FC236}">
              <a16:creationId xmlns:a16="http://schemas.microsoft.com/office/drawing/2014/main" id="{0E71372C-AF18-4FC5-8F4C-97AAF5909E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6" name="Text Box 84">
          <a:extLst>
            <a:ext uri="{FF2B5EF4-FFF2-40B4-BE49-F238E27FC236}">
              <a16:creationId xmlns:a16="http://schemas.microsoft.com/office/drawing/2014/main" id="{97BC6D2B-76AF-4E1F-B26C-E271C9EA26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7" name="Text Box 85">
          <a:extLst>
            <a:ext uri="{FF2B5EF4-FFF2-40B4-BE49-F238E27FC236}">
              <a16:creationId xmlns:a16="http://schemas.microsoft.com/office/drawing/2014/main" id="{9CDABEAA-DC84-4251-B21E-B393C0C25C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8" name="Text Box 86">
          <a:extLst>
            <a:ext uri="{FF2B5EF4-FFF2-40B4-BE49-F238E27FC236}">
              <a16:creationId xmlns:a16="http://schemas.microsoft.com/office/drawing/2014/main" id="{224DF693-2E21-4ED8-BA36-42B29FCB2C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09" name="Text Box 87">
          <a:extLst>
            <a:ext uri="{FF2B5EF4-FFF2-40B4-BE49-F238E27FC236}">
              <a16:creationId xmlns:a16="http://schemas.microsoft.com/office/drawing/2014/main" id="{DF8D3916-F1B5-42FF-9E61-22AB4D70DF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0" name="Text Box 88">
          <a:extLst>
            <a:ext uri="{FF2B5EF4-FFF2-40B4-BE49-F238E27FC236}">
              <a16:creationId xmlns:a16="http://schemas.microsoft.com/office/drawing/2014/main" id="{909EF2DD-111C-42B2-B7C7-726AD3824A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1" name="Text Box 89">
          <a:extLst>
            <a:ext uri="{FF2B5EF4-FFF2-40B4-BE49-F238E27FC236}">
              <a16:creationId xmlns:a16="http://schemas.microsoft.com/office/drawing/2014/main" id="{C84FB18C-7058-467E-9CF7-82DAEDE221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2" name="Text Box 90">
          <a:extLst>
            <a:ext uri="{FF2B5EF4-FFF2-40B4-BE49-F238E27FC236}">
              <a16:creationId xmlns:a16="http://schemas.microsoft.com/office/drawing/2014/main" id="{411DF16F-4D7D-4FFB-8C29-08F5CA815E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3" name="Text Box 91">
          <a:extLst>
            <a:ext uri="{FF2B5EF4-FFF2-40B4-BE49-F238E27FC236}">
              <a16:creationId xmlns:a16="http://schemas.microsoft.com/office/drawing/2014/main" id="{F03C048A-3C27-4199-BDDB-A51EE0A76A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4" name="Text Box 92">
          <a:extLst>
            <a:ext uri="{FF2B5EF4-FFF2-40B4-BE49-F238E27FC236}">
              <a16:creationId xmlns:a16="http://schemas.microsoft.com/office/drawing/2014/main" id="{EF57CF16-3E8A-4848-BB47-699DB48557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5" name="Text Box 26">
          <a:extLst>
            <a:ext uri="{FF2B5EF4-FFF2-40B4-BE49-F238E27FC236}">
              <a16:creationId xmlns:a16="http://schemas.microsoft.com/office/drawing/2014/main" id="{2E77A21C-96DD-4CFD-A7A8-1E7C5889CE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6" name="Text Box 27">
          <a:extLst>
            <a:ext uri="{FF2B5EF4-FFF2-40B4-BE49-F238E27FC236}">
              <a16:creationId xmlns:a16="http://schemas.microsoft.com/office/drawing/2014/main" id="{71FF9A9B-E14D-45C0-8F80-7E1D1FAF7FA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7" name="Text Box 28">
          <a:extLst>
            <a:ext uri="{FF2B5EF4-FFF2-40B4-BE49-F238E27FC236}">
              <a16:creationId xmlns:a16="http://schemas.microsoft.com/office/drawing/2014/main" id="{614B57FC-DB70-4F64-8732-28AB7105FD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8" name="Text Box 29">
          <a:extLst>
            <a:ext uri="{FF2B5EF4-FFF2-40B4-BE49-F238E27FC236}">
              <a16:creationId xmlns:a16="http://schemas.microsoft.com/office/drawing/2014/main" id="{04800EC1-4F5B-4D86-9526-9B3BE5C4CA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19" name="Text Box 30">
          <a:extLst>
            <a:ext uri="{FF2B5EF4-FFF2-40B4-BE49-F238E27FC236}">
              <a16:creationId xmlns:a16="http://schemas.microsoft.com/office/drawing/2014/main" id="{7B255E2D-9EA6-43B0-A012-FE3D5B7E6C7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0" name="Text Box 31">
          <a:extLst>
            <a:ext uri="{FF2B5EF4-FFF2-40B4-BE49-F238E27FC236}">
              <a16:creationId xmlns:a16="http://schemas.microsoft.com/office/drawing/2014/main" id="{B3D8C9A4-6E9A-4C9D-B381-3329E66AF33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1" name="Text Box 32">
          <a:extLst>
            <a:ext uri="{FF2B5EF4-FFF2-40B4-BE49-F238E27FC236}">
              <a16:creationId xmlns:a16="http://schemas.microsoft.com/office/drawing/2014/main" id="{5DBE0551-E5BF-47BD-AE91-018AD9F5BA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2" name="Text Box 33">
          <a:extLst>
            <a:ext uri="{FF2B5EF4-FFF2-40B4-BE49-F238E27FC236}">
              <a16:creationId xmlns:a16="http://schemas.microsoft.com/office/drawing/2014/main" id="{F45EF409-0F66-4512-8B23-58A66EB65E2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3" name="Text Box 34">
          <a:extLst>
            <a:ext uri="{FF2B5EF4-FFF2-40B4-BE49-F238E27FC236}">
              <a16:creationId xmlns:a16="http://schemas.microsoft.com/office/drawing/2014/main" id="{177D766C-5621-40B5-8B6A-9C8E451FCF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4" name="Text Box 35">
          <a:extLst>
            <a:ext uri="{FF2B5EF4-FFF2-40B4-BE49-F238E27FC236}">
              <a16:creationId xmlns:a16="http://schemas.microsoft.com/office/drawing/2014/main" id="{17ECDC52-519E-405C-8637-F1224E66A1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5" name="Text Box 36">
          <a:extLst>
            <a:ext uri="{FF2B5EF4-FFF2-40B4-BE49-F238E27FC236}">
              <a16:creationId xmlns:a16="http://schemas.microsoft.com/office/drawing/2014/main" id="{601E4B3E-0C95-4FC6-B45E-8F6F8B48F2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6" name="Text Box 37">
          <a:extLst>
            <a:ext uri="{FF2B5EF4-FFF2-40B4-BE49-F238E27FC236}">
              <a16:creationId xmlns:a16="http://schemas.microsoft.com/office/drawing/2014/main" id="{FFD67650-04A2-4EA6-AC9D-C8A5862E5DC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7" name="Text Box 38">
          <a:extLst>
            <a:ext uri="{FF2B5EF4-FFF2-40B4-BE49-F238E27FC236}">
              <a16:creationId xmlns:a16="http://schemas.microsoft.com/office/drawing/2014/main" id="{C132D725-E1C0-4F52-865C-F9D433E3FEF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8" name="Text Box 39">
          <a:extLst>
            <a:ext uri="{FF2B5EF4-FFF2-40B4-BE49-F238E27FC236}">
              <a16:creationId xmlns:a16="http://schemas.microsoft.com/office/drawing/2014/main" id="{3B6731E8-2881-42DD-8EDF-6B911AC6FFA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29" name="Text Box 40">
          <a:extLst>
            <a:ext uri="{FF2B5EF4-FFF2-40B4-BE49-F238E27FC236}">
              <a16:creationId xmlns:a16="http://schemas.microsoft.com/office/drawing/2014/main" id="{57299844-3130-4114-AA0A-18B4615755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0" name="Text Box 41">
          <a:extLst>
            <a:ext uri="{FF2B5EF4-FFF2-40B4-BE49-F238E27FC236}">
              <a16:creationId xmlns:a16="http://schemas.microsoft.com/office/drawing/2014/main" id="{9ABFCEEA-0749-42DB-A355-C990D01AC7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1" name="Text Box 42">
          <a:extLst>
            <a:ext uri="{FF2B5EF4-FFF2-40B4-BE49-F238E27FC236}">
              <a16:creationId xmlns:a16="http://schemas.microsoft.com/office/drawing/2014/main" id="{8E8A2CDF-47FF-4053-A6D7-64B236E7A22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2" name="Text Box 43">
          <a:extLst>
            <a:ext uri="{FF2B5EF4-FFF2-40B4-BE49-F238E27FC236}">
              <a16:creationId xmlns:a16="http://schemas.microsoft.com/office/drawing/2014/main" id="{A087F2C5-3AF2-488D-ABBF-F328017E586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3" name="Text Box 44">
          <a:extLst>
            <a:ext uri="{FF2B5EF4-FFF2-40B4-BE49-F238E27FC236}">
              <a16:creationId xmlns:a16="http://schemas.microsoft.com/office/drawing/2014/main" id="{781B192F-6637-44EE-8087-140663D49A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4" name="Text Box 45">
          <a:extLst>
            <a:ext uri="{FF2B5EF4-FFF2-40B4-BE49-F238E27FC236}">
              <a16:creationId xmlns:a16="http://schemas.microsoft.com/office/drawing/2014/main" id="{ECEC1185-CB0F-4992-B1D8-AD314DE2CA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5" name="Text Box 46">
          <a:extLst>
            <a:ext uri="{FF2B5EF4-FFF2-40B4-BE49-F238E27FC236}">
              <a16:creationId xmlns:a16="http://schemas.microsoft.com/office/drawing/2014/main" id="{7381E33A-2E86-4CDF-99A4-916F7FAE02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6" name="Text Box 47">
          <a:extLst>
            <a:ext uri="{FF2B5EF4-FFF2-40B4-BE49-F238E27FC236}">
              <a16:creationId xmlns:a16="http://schemas.microsoft.com/office/drawing/2014/main" id="{7F19E82B-7DAD-4E3E-88E1-67ED45C5F2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7" name="Text Box 49">
          <a:extLst>
            <a:ext uri="{FF2B5EF4-FFF2-40B4-BE49-F238E27FC236}">
              <a16:creationId xmlns:a16="http://schemas.microsoft.com/office/drawing/2014/main" id="{1634F7A0-89A6-4F64-AC93-10959F5C4A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8" name="Text Box 50">
          <a:extLst>
            <a:ext uri="{FF2B5EF4-FFF2-40B4-BE49-F238E27FC236}">
              <a16:creationId xmlns:a16="http://schemas.microsoft.com/office/drawing/2014/main" id="{E6AA7AC0-9CCB-423C-AA19-2FD3EF855A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39" name="Text Box 51">
          <a:extLst>
            <a:ext uri="{FF2B5EF4-FFF2-40B4-BE49-F238E27FC236}">
              <a16:creationId xmlns:a16="http://schemas.microsoft.com/office/drawing/2014/main" id="{A1EC68A2-EA6E-4948-B540-8B9F74C037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0" name="Text Box 52">
          <a:extLst>
            <a:ext uri="{FF2B5EF4-FFF2-40B4-BE49-F238E27FC236}">
              <a16:creationId xmlns:a16="http://schemas.microsoft.com/office/drawing/2014/main" id="{047AF1B6-5DFD-4396-AB8E-61A61BD71B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1" name="Text Box 53">
          <a:extLst>
            <a:ext uri="{FF2B5EF4-FFF2-40B4-BE49-F238E27FC236}">
              <a16:creationId xmlns:a16="http://schemas.microsoft.com/office/drawing/2014/main" id="{9D07ED5A-FB4F-4378-B400-40558EBEE8C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2" name="Text Box 54">
          <a:extLst>
            <a:ext uri="{FF2B5EF4-FFF2-40B4-BE49-F238E27FC236}">
              <a16:creationId xmlns:a16="http://schemas.microsoft.com/office/drawing/2014/main" id="{D188DA8D-578B-47E6-A5DF-3BBA488B40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3" name="Text Box 55">
          <a:extLst>
            <a:ext uri="{FF2B5EF4-FFF2-40B4-BE49-F238E27FC236}">
              <a16:creationId xmlns:a16="http://schemas.microsoft.com/office/drawing/2014/main" id="{179A8B34-F4AA-4271-BD08-63F7EA6331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4" name="Text Box 56">
          <a:extLst>
            <a:ext uri="{FF2B5EF4-FFF2-40B4-BE49-F238E27FC236}">
              <a16:creationId xmlns:a16="http://schemas.microsoft.com/office/drawing/2014/main" id="{42206B8F-A7B2-4697-B6C7-C29DFC11514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5" name="Text Box 57">
          <a:extLst>
            <a:ext uri="{FF2B5EF4-FFF2-40B4-BE49-F238E27FC236}">
              <a16:creationId xmlns:a16="http://schemas.microsoft.com/office/drawing/2014/main" id="{7A40D1FB-9B2B-4E80-A448-9539FA790F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6" name="Text Box 58">
          <a:extLst>
            <a:ext uri="{FF2B5EF4-FFF2-40B4-BE49-F238E27FC236}">
              <a16:creationId xmlns:a16="http://schemas.microsoft.com/office/drawing/2014/main" id="{D375803C-C41F-47F3-BEFA-FBED61F1F9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7" name="Text Box 59">
          <a:extLst>
            <a:ext uri="{FF2B5EF4-FFF2-40B4-BE49-F238E27FC236}">
              <a16:creationId xmlns:a16="http://schemas.microsoft.com/office/drawing/2014/main" id="{F60C0ED2-8334-4E92-9A3D-6ECA1A2AC1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8" name="Text Box 60">
          <a:extLst>
            <a:ext uri="{FF2B5EF4-FFF2-40B4-BE49-F238E27FC236}">
              <a16:creationId xmlns:a16="http://schemas.microsoft.com/office/drawing/2014/main" id="{E5CB11F6-C5C1-4D19-BEF5-4EB79368BB1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49" name="Text Box 61">
          <a:extLst>
            <a:ext uri="{FF2B5EF4-FFF2-40B4-BE49-F238E27FC236}">
              <a16:creationId xmlns:a16="http://schemas.microsoft.com/office/drawing/2014/main" id="{C505E596-4C05-4778-A762-BBCC290F14E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0" name="Text Box 62">
          <a:extLst>
            <a:ext uri="{FF2B5EF4-FFF2-40B4-BE49-F238E27FC236}">
              <a16:creationId xmlns:a16="http://schemas.microsoft.com/office/drawing/2014/main" id="{66C474AD-4827-46E5-9C53-F9AE472861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1" name="Text Box 63">
          <a:extLst>
            <a:ext uri="{FF2B5EF4-FFF2-40B4-BE49-F238E27FC236}">
              <a16:creationId xmlns:a16="http://schemas.microsoft.com/office/drawing/2014/main" id="{3AACE5FC-CF24-4B0E-93B4-808C9012CE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2" name="Text Box 64">
          <a:extLst>
            <a:ext uri="{FF2B5EF4-FFF2-40B4-BE49-F238E27FC236}">
              <a16:creationId xmlns:a16="http://schemas.microsoft.com/office/drawing/2014/main" id="{D4BBDC97-E558-4CDC-840B-6DBD977D37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3" name="Text Box 65">
          <a:extLst>
            <a:ext uri="{FF2B5EF4-FFF2-40B4-BE49-F238E27FC236}">
              <a16:creationId xmlns:a16="http://schemas.microsoft.com/office/drawing/2014/main" id="{C78DE847-5B18-450A-8868-58E236E71D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4" name="Text Box 66">
          <a:extLst>
            <a:ext uri="{FF2B5EF4-FFF2-40B4-BE49-F238E27FC236}">
              <a16:creationId xmlns:a16="http://schemas.microsoft.com/office/drawing/2014/main" id="{D950A2A8-0347-42A9-B945-4171EDDBC4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5" name="Text Box 67">
          <a:extLst>
            <a:ext uri="{FF2B5EF4-FFF2-40B4-BE49-F238E27FC236}">
              <a16:creationId xmlns:a16="http://schemas.microsoft.com/office/drawing/2014/main" id="{95360725-0ECC-4929-B4D2-FB4EC7E6FC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6" name="Text Box 68">
          <a:extLst>
            <a:ext uri="{FF2B5EF4-FFF2-40B4-BE49-F238E27FC236}">
              <a16:creationId xmlns:a16="http://schemas.microsoft.com/office/drawing/2014/main" id="{97B35B8F-0C5E-448F-8FFE-1B3732B528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7" name="Text Box 69">
          <a:extLst>
            <a:ext uri="{FF2B5EF4-FFF2-40B4-BE49-F238E27FC236}">
              <a16:creationId xmlns:a16="http://schemas.microsoft.com/office/drawing/2014/main" id="{DBC39FFF-5181-4927-98FA-F0C25F8708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8" name="Text Box 70">
          <a:extLst>
            <a:ext uri="{FF2B5EF4-FFF2-40B4-BE49-F238E27FC236}">
              <a16:creationId xmlns:a16="http://schemas.microsoft.com/office/drawing/2014/main" id="{3E1B5E04-639D-432E-901E-0A3E3766342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59" name="Text Box 71">
          <a:extLst>
            <a:ext uri="{FF2B5EF4-FFF2-40B4-BE49-F238E27FC236}">
              <a16:creationId xmlns:a16="http://schemas.microsoft.com/office/drawing/2014/main" id="{76AC9A9B-C257-4BA0-B0EC-971FC85368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0" name="Text Box 72">
          <a:extLst>
            <a:ext uri="{FF2B5EF4-FFF2-40B4-BE49-F238E27FC236}">
              <a16:creationId xmlns:a16="http://schemas.microsoft.com/office/drawing/2014/main" id="{8FAD6CDC-2578-4E48-9BF5-9B7B79D3FFD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1" name="Text Box 73">
          <a:extLst>
            <a:ext uri="{FF2B5EF4-FFF2-40B4-BE49-F238E27FC236}">
              <a16:creationId xmlns:a16="http://schemas.microsoft.com/office/drawing/2014/main" id="{7CB82EAC-5075-4F1D-AFC2-508B18A34CE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2" name="Text Box 74">
          <a:extLst>
            <a:ext uri="{FF2B5EF4-FFF2-40B4-BE49-F238E27FC236}">
              <a16:creationId xmlns:a16="http://schemas.microsoft.com/office/drawing/2014/main" id="{1B4FDE6D-D14E-4A88-B069-2571291A21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3" name="Text Box 75">
          <a:extLst>
            <a:ext uri="{FF2B5EF4-FFF2-40B4-BE49-F238E27FC236}">
              <a16:creationId xmlns:a16="http://schemas.microsoft.com/office/drawing/2014/main" id="{7C172416-FDF4-450D-AE92-44A3353F734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4" name="Text Box 76">
          <a:extLst>
            <a:ext uri="{FF2B5EF4-FFF2-40B4-BE49-F238E27FC236}">
              <a16:creationId xmlns:a16="http://schemas.microsoft.com/office/drawing/2014/main" id="{4C512B51-DA4B-47AE-A943-D84E757B8D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5" name="Text Box 77">
          <a:extLst>
            <a:ext uri="{FF2B5EF4-FFF2-40B4-BE49-F238E27FC236}">
              <a16:creationId xmlns:a16="http://schemas.microsoft.com/office/drawing/2014/main" id="{125A6631-4AF1-473F-9C2C-0DCC80CF75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6" name="Text Box 78">
          <a:extLst>
            <a:ext uri="{FF2B5EF4-FFF2-40B4-BE49-F238E27FC236}">
              <a16:creationId xmlns:a16="http://schemas.microsoft.com/office/drawing/2014/main" id="{729B1956-52B4-41A9-9A21-D06D95A0D9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7" name="Text Box 79">
          <a:extLst>
            <a:ext uri="{FF2B5EF4-FFF2-40B4-BE49-F238E27FC236}">
              <a16:creationId xmlns:a16="http://schemas.microsoft.com/office/drawing/2014/main" id="{CF45C734-1E34-453B-B59C-033352DE94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8" name="Text Box 80">
          <a:extLst>
            <a:ext uri="{FF2B5EF4-FFF2-40B4-BE49-F238E27FC236}">
              <a16:creationId xmlns:a16="http://schemas.microsoft.com/office/drawing/2014/main" id="{802BE847-DB00-44CF-84C9-38F9CE54A5E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69" name="Text Box 81">
          <a:extLst>
            <a:ext uri="{FF2B5EF4-FFF2-40B4-BE49-F238E27FC236}">
              <a16:creationId xmlns:a16="http://schemas.microsoft.com/office/drawing/2014/main" id="{5DE9B9D3-A125-48D0-BB9F-BCD449D256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0" name="Text Box 82">
          <a:extLst>
            <a:ext uri="{FF2B5EF4-FFF2-40B4-BE49-F238E27FC236}">
              <a16:creationId xmlns:a16="http://schemas.microsoft.com/office/drawing/2014/main" id="{11753721-BC7E-4570-9483-EA5469D493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1" name="Text Box 83">
          <a:extLst>
            <a:ext uri="{FF2B5EF4-FFF2-40B4-BE49-F238E27FC236}">
              <a16:creationId xmlns:a16="http://schemas.microsoft.com/office/drawing/2014/main" id="{123579C7-09B1-4E01-86CE-331C66155C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2" name="Text Box 84">
          <a:extLst>
            <a:ext uri="{FF2B5EF4-FFF2-40B4-BE49-F238E27FC236}">
              <a16:creationId xmlns:a16="http://schemas.microsoft.com/office/drawing/2014/main" id="{1FBE688F-B7EB-4522-998A-B4CD8618B6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3" name="Text Box 85">
          <a:extLst>
            <a:ext uri="{FF2B5EF4-FFF2-40B4-BE49-F238E27FC236}">
              <a16:creationId xmlns:a16="http://schemas.microsoft.com/office/drawing/2014/main" id="{0EFFFC3D-E41F-48DF-AEA6-3934E11183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4" name="Text Box 86">
          <a:extLst>
            <a:ext uri="{FF2B5EF4-FFF2-40B4-BE49-F238E27FC236}">
              <a16:creationId xmlns:a16="http://schemas.microsoft.com/office/drawing/2014/main" id="{7EB7ED68-9505-4BC7-833C-B6A3F888756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5" name="Text Box 87">
          <a:extLst>
            <a:ext uri="{FF2B5EF4-FFF2-40B4-BE49-F238E27FC236}">
              <a16:creationId xmlns:a16="http://schemas.microsoft.com/office/drawing/2014/main" id="{ACE9A4CF-8DA8-4064-B557-BFE277099F5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6" name="Text Box 88">
          <a:extLst>
            <a:ext uri="{FF2B5EF4-FFF2-40B4-BE49-F238E27FC236}">
              <a16:creationId xmlns:a16="http://schemas.microsoft.com/office/drawing/2014/main" id="{D0B24A6C-64DC-4A19-B39A-6E910479413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7" name="Text Box 89">
          <a:extLst>
            <a:ext uri="{FF2B5EF4-FFF2-40B4-BE49-F238E27FC236}">
              <a16:creationId xmlns:a16="http://schemas.microsoft.com/office/drawing/2014/main" id="{9E1F55A8-1C31-45D4-A789-4F16C5B9B3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8" name="Text Box 90">
          <a:extLst>
            <a:ext uri="{FF2B5EF4-FFF2-40B4-BE49-F238E27FC236}">
              <a16:creationId xmlns:a16="http://schemas.microsoft.com/office/drawing/2014/main" id="{14F40BAD-DD3F-4B39-BD93-4EE4C5B469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79" name="Text Box 91">
          <a:extLst>
            <a:ext uri="{FF2B5EF4-FFF2-40B4-BE49-F238E27FC236}">
              <a16:creationId xmlns:a16="http://schemas.microsoft.com/office/drawing/2014/main" id="{E45855F9-2812-4894-9A9A-621E776139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0" name="Text Box 92">
          <a:extLst>
            <a:ext uri="{FF2B5EF4-FFF2-40B4-BE49-F238E27FC236}">
              <a16:creationId xmlns:a16="http://schemas.microsoft.com/office/drawing/2014/main" id="{1A6C5300-71C1-4651-B680-7F425697C6C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1" name="Text Box 26">
          <a:extLst>
            <a:ext uri="{FF2B5EF4-FFF2-40B4-BE49-F238E27FC236}">
              <a16:creationId xmlns:a16="http://schemas.microsoft.com/office/drawing/2014/main" id="{EAFFB73B-897F-4BDE-8A36-2EDF610BB9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2" name="Text Box 27">
          <a:extLst>
            <a:ext uri="{FF2B5EF4-FFF2-40B4-BE49-F238E27FC236}">
              <a16:creationId xmlns:a16="http://schemas.microsoft.com/office/drawing/2014/main" id="{2293F0DD-E0DA-4365-90CB-FD58B1D62C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3" name="Text Box 28">
          <a:extLst>
            <a:ext uri="{FF2B5EF4-FFF2-40B4-BE49-F238E27FC236}">
              <a16:creationId xmlns:a16="http://schemas.microsoft.com/office/drawing/2014/main" id="{516E323D-83E1-4E65-A11A-F316160C2E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4" name="Text Box 29">
          <a:extLst>
            <a:ext uri="{FF2B5EF4-FFF2-40B4-BE49-F238E27FC236}">
              <a16:creationId xmlns:a16="http://schemas.microsoft.com/office/drawing/2014/main" id="{9338E594-4924-407E-9A7B-3474A7D1AAC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5" name="Text Box 30">
          <a:extLst>
            <a:ext uri="{FF2B5EF4-FFF2-40B4-BE49-F238E27FC236}">
              <a16:creationId xmlns:a16="http://schemas.microsoft.com/office/drawing/2014/main" id="{213DA3B7-3702-4FD2-983E-CB4684F2EC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6" name="Text Box 31">
          <a:extLst>
            <a:ext uri="{FF2B5EF4-FFF2-40B4-BE49-F238E27FC236}">
              <a16:creationId xmlns:a16="http://schemas.microsoft.com/office/drawing/2014/main" id="{E57F89BB-46EC-46F0-A3C8-57A06ED7809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7" name="Text Box 32">
          <a:extLst>
            <a:ext uri="{FF2B5EF4-FFF2-40B4-BE49-F238E27FC236}">
              <a16:creationId xmlns:a16="http://schemas.microsoft.com/office/drawing/2014/main" id="{049E79DD-D5E1-4F6E-A995-7054156004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8" name="Text Box 33">
          <a:extLst>
            <a:ext uri="{FF2B5EF4-FFF2-40B4-BE49-F238E27FC236}">
              <a16:creationId xmlns:a16="http://schemas.microsoft.com/office/drawing/2014/main" id="{12F5AFAE-746A-41FF-A1F2-8A8FD0A403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89" name="Text Box 34">
          <a:extLst>
            <a:ext uri="{FF2B5EF4-FFF2-40B4-BE49-F238E27FC236}">
              <a16:creationId xmlns:a16="http://schemas.microsoft.com/office/drawing/2014/main" id="{1DF817C0-292F-4083-8511-7D001C1AF1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0" name="Text Box 35">
          <a:extLst>
            <a:ext uri="{FF2B5EF4-FFF2-40B4-BE49-F238E27FC236}">
              <a16:creationId xmlns:a16="http://schemas.microsoft.com/office/drawing/2014/main" id="{92A19578-E2FB-4374-88C5-5BFB7AF58FC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1" name="Text Box 36">
          <a:extLst>
            <a:ext uri="{FF2B5EF4-FFF2-40B4-BE49-F238E27FC236}">
              <a16:creationId xmlns:a16="http://schemas.microsoft.com/office/drawing/2014/main" id="{B7DAADB4-5FCB-45DA-8D7E-2A56B1836F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2" name="Text Box 37">
          <a:extLst>
            <a:ext uri="{FF2B5EF4-FFF2-40B4-BE49-F238E27FC236}">
              <a16:creationId xmlns:a16="http://schemas.microsoft.com/office/drawing/2014/main" id="{1EC5EC1E-C227-4D23-B8A9-9E3666F7364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3" name="Text Box 38">
          <a:extLst>
            <a:ext uri="{FF2B5EF4-FFF2-40B4-BE49-F238E27FC236}">
              <a16:creationId xmlns:a16="http://schemas.microsoft.com/office/drawing/2014/main" id="{5EC8ED63-EBC2-4835-B5F3-9793F6428E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4" name="Text Box 39">
          <a:extLst>
            <a:ext uri="{FF2B5EF4-FFF2-40B4-BE49-F238E27FC236}">
              <a16:creationId xmlns:a16="http://schemas.microsoft.com/office/drawing/2014/main" id="{BCF6C14C-AFCA-4285-843A-89C9324047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5" name="Text Box 40">
          <a:extLst>
            <a:ext uri="{FF2B5EF4-FFF2-40B4-BE49-F238E27FC236}">
              <a16:creationId xmlns:a16="http://schemas.microsoft.com/office/drawing/2014/main" id="{38465259-11E5-4166-9CDD-BBD06BF40F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6" name="Text Box 41">
          <a:extLst>
            <a:ext uri="{FF2B5EF4-FFF2-40B4-BE49-F238E27FC236}">
              <a16:creationId xmlns:a16="http://schemas.microsoft.com/office/drawing/2014/main" id="{9E5E99E1-6DB3-4227-8F62-AC01ACBE0C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7" name="Text Box 42">
          <a:extLst>
            <a:ext uri="{FF2B5EF4-FFF2-40B4-BE49-F238E27FC236}">
              <a16:creationId xmlns:a16="http://schemas.microsoft.com/office/drawing/2014/main" id="{8C73C733-105B-4CCB-9B0C-33D10CEEA8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8" name="Text Box 43">
          <a:extLst>
            <a:ext uri="{FF2B5EF4-FFF2-40B4-BE49-F238E27FC236}">
              <a16:creationId xmlns:a16="http://schemas.microsoft.com/office/drawing/2014/main" id="{4FB74BE0-EF8A-4766-AFC2-F4A0256BA3F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399" name="Text Box 44">
          <a:extLst>
            <a:ext uri="{FF2B5EF4-FFF2-40B4-BE49-F238E27FC236}">
              <a16:creationId xmlns:a16="http://schemas.microsoft.com/office/drawing/2014/main" id="{26423334-8EE7-414B-9377-A9DDF48CB61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0" name="Text Box 45">
          <a:extLst>
            <a:ext uri="{FF2B5EF4-FFF2-40B4-BE49-F238E27FC236}">
              <a16:creationId xmlns:a16="http://schemas.microsoft.com/office/drawing/2014/main" id="{A8F5EA51-A010-4CEF-A01E-DE99E3470C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1" name="Text Box 46">
          <a:extLst>
            <a:ext uri="{FF2B5EF4-FFF2-40B4-BE49-F238E27FC236}">
              <a16:creationId xmlns:a16="http://schemas.microsoft.com/office/drawing/2014/main" id="{3D05F575-1855-446B-A534-76870E8045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2" name="Text Box 47">
          <a:extLst>
            <a:ext uri="{FF2B5EF4-FFF2-40B4-BE49-F238E27FC236}">
              <a16:creationId xmlns:a16="http://schemas.microsoft.com/office/drawing/2014/main" id="{2CB6DEAF-9A3F-49F5-A61D-785BA06EA6F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3" name="Text Box 49">
          <a:extLst>
            <a:ext uri="{FF2B5EF4-FFF2-40B4-BE49-F238E27FC236}">
              <a16:creationId xmlns:a16="http://schemas.microsoft.com/office/drawing/2014/main" id="{C9C869EF-D80E-40ED-8822-77EF6CE8FE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4" name="Text Box 50">
          <a:extLst>
            <a:ext uri="{FF2B5EF4-FFF2-40B4-BE49-F238E27FC236}">
              <a16:creationId xmlns:a16="http://schemas.microsoft.com/office/drawing/2014/main" id="{E6D3FEB4-AA50-4496-BD3C-9432BA240B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5" name="Text Box 51">
          <a:extLst>
            <a:ext uri="{FF2B5EF4-FFF2-40B4-BE49-F238E27FC236}">
              <a16:creationId xmlns:a16="http://schemas.microsoft.com/office/drawing/2014/main" id="{5F2E1338-64F9-4F03-A2AE-15A84EF77D3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6" name="Text Box 52">
          <a:extLst>
            <a:ext uri="{FF2B5EF4-FFF2-40B4-BE49-F238E27FC236}">
              <a16:creationId xmlns:a16="http://schemas.microsoft.com/office/drawing/2014/main" id="{4ACAFA18-629E-428F-97CE-C94848863B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7" name="Text Box 53">
          <a:extLst>
            <a:ext uri="{FF2B5EF4-FFF2-40B4-BE49-F238E27FC236}">
              <a16:creationId xmlns:a16="http://schemas.microsoft.com/office/drawing/2014/main" id="{5F31C476-5A85-46C2-858A-2196E9C33B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8" name="Text Box 54">
          <a:extLst>
            <a:ext uri="{FF2B5EF4-FFF2-40B4-BE49-F238E27FC236}">
              <a16:creationId xmlns:a16="http://schemas.microsoft.com/office/drawing/2014/main" id="{FFA2864B-BC2D-492B-BA68-5CBF9BADF1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09" name="Text Box 55">
          <a:extLst>
            <a:ext uri="{FF2B5EF4-FFF2-40B4-BE49-F238E27FC236}">
              <a16:creationId xmlns:a16="http://schemas.microsoft.com/office/drawing/2014/main" id="{0254C541-D4EA-4987-AB0A-B0E07309AA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0" name="Text Box 56">
          <a:extLst>
            <a:ext uri="{FF2B5EF4-FFF2-40B4-BE49-F238E27FC236}">
              <a16:creationId xmlns:a16="http://schemas.microsoft.com/office/drawing/2014/main" id="{4A4B54BC-9614-42E2-AFE2-A5FADC8A28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1" name="Text Box 57">
          <a:extLst>
            <a:ext uri="{FF2B5EF4-FFF2-40B4-BE49-F238E27FC236}">
              <a16:creationId xmlns:a16="http://schemas.microsoft.com/office/drawing/2014/main" id="{9032BD4E-5202-4D3C-9131-012FE10F1F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2" name="Text Box 58">
          <a:extLst>
            <a:ext uri="{FF2B5EF4-FFF2-40B4-BE49-F238E27FC236}">
              <a16:creationId xmlns:a16="http://schemas.microsoft.com/office/drawing/2014/main" id="{8EFE633F-6264-4AF1-AF03-3B510FA04E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3" name="Text Box 59">
          <a:extLst>
            <a:ext uri="{FF2B5EF4-FFF2-40B4-BE49-F238E27FC236}">
              <a16:creationId xmlns:a16="http://schemas.microsoft.com/office/drawing/2014/main" id="{F7C280D5-29CC-466B-B829-C46C0DF4675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4" name="Text Box 60">
          <a:extLst>
            <a:ext uri="{FF2B5EF4-FFF2-40B4-BE49-F238E27FC236}">
              <a16:creationId xmlns:a16="http://schemas.microsoft.com/office/drawing/2014/main" id="{40E2027B-02D8-4B0B-9E82-7B38C487233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5" name="Text Box 61">
          <a:extLst>
            <a:ext uri="{FF2B5EF4-FFF2-40B4-BE49-F238E27FC236}">
              <a16:creationId xmlns:a16="http://schemas.microsoft.com/office/drawing/2014/main" id="{E0D82864-AC83-4C42-9D90-3D4E0B7522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6" name="Text Box 62">
          <a:extLst>
            <a:ext uri="{FF2B5EF4-FFF2-40B4-BE49-F238E27FC236}">
              <a16:creationId xmlns:a16="http://schemas.microsoft.com/office/drawing/2014/main" id="{9A9216A0-C800-42E4-9872-F756CD493B7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7" name="Text Box 63">
          <a:extLst>
            <a:ext uri="{FF2B5EF4-FFF2-40B4-BE49-F238E27FC236}">
              <a16:creationId xmlns:a16="http://schemas.microsoft.com/office/drawing/2014/main" id="{F6FB3934-F0B8-416F-9195-B08B9583A7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8" name="Text Box 64">
          <a:extLst>
            <a:ext uri="{FF2B5EF4-FFF2-40B4-BE49-F238E27FC236}">
              <a16:creationId xmlns:a16="http://schemas.microsoft.com/office/drawing/2014/main" id="{5E511E8E-B244-4F1B-AC35-8AA9B474179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19" name="Text Box 65">
          <a:extLst>
            <a:ext uri="{FF2B5EF4-FFF2-40B4-BE49-F238E27FC236}">
              <a16:creationId xmlns:a16="http://schemas.microsoft.com/office/drawing/2014/main" id="{1D8D8B82-ECDF-48A0-B3B1-92AD8D8885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0" name="Text Box 66">
          <a:extLst>
            <a:ext uri="{FF2B5EF4-FFF2-40B4-BE49-F238E27FC236}">
              <a16:creationId xmlns:a16="http://schemas.microsoft.com/office/drawing/2014/main" id="{4B54525F-6DEB-433F-9BCC-35AC17C293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1" name="Text Box 67">
          <a:extLst>
            <a:ext uri="{FF2B5EF4-FFF2-40B4-BE49-F238E27FC236}">
              <a16:creationId xmlns:a16="http://schemas.microsoft.com/office/drawing/2014/main" id="{62C94DF4-B379-4FE8-8801-A456951F98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2" name="Text Box 68">
          <a:extLst>
            <a:ext uri="{FF2B5EF4-FFF2-40B4-BE49-F238E27FC236}">
              <a16:creationId xmlns:a16="http://schemas.microsoft.com/office/drawing/2014/main" id="{DDBCDD53-6D43-4E5A-BD55-7C31D7EC71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3" name="Text Box 69">
          <a:extLst>
            <a:ext uri="{FF2B5EF4-FFF2-40B4-BE49-F238E27FC236}">
              <a16:creationId xmlns:a16="http://schemas.microsoft.com/office/drawing/2014/main" id="{E2DC2F91-8342-45A9-98A4-A792F9636F9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4" name="Text Box 70">
          <a:extLst>
            <a:ext uri="{FF2B5EF4-FFF2-40B4-BE49-F238E27FC236}">
              <a16:creationId xmlns:a16="http://schemas.microsoft.com/office/drawing/2014/main" id="{F0614EB9-B91F-454F-AE62-0BDAEACAD9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5" name="Text Box 71">
          <a:extLst>
            <a:ext uri="{FF2B5EF4-FFF2-40B4-BE49-F238E27FC236}">
              <a16:creationId xmlns:a16="http://schemas.microsoft.com/office/drawing/2014/main" id="{496F41FE-C299-46FC-B822-CB0D62D941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6" name="Text Box 72">
          <a:extLst>
            <a:ext uri="{FF2B5EF4-FFF2-40B4-BE49-F238E27FC236}">
              <a16:creationId xmlns:a16="http://schemas.microsoft.com/office/drawing/2014/main" id="{7D4FA1BB-71F0-40ED-92B0-FC15A534246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7" name="Text Box 73">
          <a:extLst>
            <a:ext uri="{FF2B5EF4-FFF2-40B4-BE49-F238E27FC236}">
              <a16:creationId xmlns:a16="http://schemas.microsoft.com/office/drawing/2014/main" id="{5B5743DB-551C-4618-B146-540A905B36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8" name="Text Box 74">
          <a:extLst>
            <a:ext uri="{FF2B5EF4-FFF2-40B4-BE49-F238E27FC236}">
              <a16:creationId xmlns:a16="http://schemas.microsoft.com/office/drawing/2014/main" id="{D41A6D61-123A-4599-886C-90F559F0B6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29" name="Text Box 75">
          <a:extLst>
            <a:ext uri="{FF2B5EF4-FFF2-40B4-BE49-F238E27FC236}">
              <a16:creationId xmlns:a16="http://schemas.microsoft.com/office/drawing/2014/main" id="{9E74376A-8082-4864-AC36-1B5A0E9A83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0" name="Text Box 76">
          <a:extLst>
            <a:ext uri="{FF2B5EF4-FFF2-40B4-BE49-F238E27FC236}">
              <a16:creationId xmlns:a16="http://schemas.microsoft.com/office/drawing/2014/main" id="{198D0E78-8F64-4732-B179-54187AD262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1" name="Text Box 77">
          <a:extLst>
            <a:ext uri="{FF2B5EF4-FFF2-40B4-BE49-F238E27FC236}">
              <a16:creationId xmlns:a16="http://schemas.microsoft.com/office/drawing/2014/main" id="{9BAD412A-E32F-4D7E-BF1E-E834DF6378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2" name="Text Box 78">
          <a:extLst>
            <a:ext uri="{FF2B5EF4-FFF2-40B4-BE49-F238E27FC236}">
              <a16:creationId xmlns:a16="http://schemas.microsoft.com/office/drawing/2014/main" id="{6C69D070-5E0A-4F4B-BA34-BA7C284489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3" name="Text Box 79">
          <a:extLst>
            <a:ext uri="{FF2B5EF4-FFF2-40B4-BE49-F238E27FC236}">
              <a16:creationId xmlns:a16="http://schemas.microsoft.com/office/drawing/2014/main" id="{42AA3E33-1F85-4747-8395-EDD49A82D49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4" name="Text Box 80">
          <a:extLst>
            <a:ext uri="{FF2B5EF4-FFF2-40B4-BE49-F238E27FC236}">
              <a16:creationId xmlns:a16="http://schemas.microsoft.com/office/drawing/2014/main" id="{E9678F64-00F0-4900-82AD-7B456C933F3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5" name="Text Box 81">
          <a:extLst>
            <a:ext uri="{FF2B5EF4-FFF2-40B4-BE49-F238E27FC236}">
              <a16:creationId xmlns:a16="http://schemas.microsoft.com/office/drawing/2014/main" id="{4C84C6C3-735C-4432-B024-E6F2CF0E5B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6" name="Text Box 82">
          <a:extLst>
            <a:ext uri="{FF2B5EF4-FFF2-40B4-BE49-F238E27FC236}">
              <a16:creationId xmlns:a16="http://schemas.microsoft.com/office/drawing/2014/main" id="{9BC01D4D-099A-4B02-BEAB-7D7E53BE910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7" name="Text Box 83">
          <a:extLst>
            <a:ext uri="{FF2B5EF4-FFF2-40B4-BE49-F238E27FC236}">
              <a16:creationId xmlns:a16="http://schemas.microsoft.com/office/drawing/2014/main" id="{3307A09A-5DE2-4492-948A-E134F2116A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8" name="Text Box 84">
          <a:extLst>
            <a:ext uri="{FF2B5EF4-FFF2-40B4-BE49-F238E27FC236}">
              <a16:creationId xmlns:a16="http://schemas.microsoft.com/office/drawing/2014/main" id="{3306A0DE-60A7-4075-8117-B6D435D9CF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39" name="Text Box 85">
          <a:extLst>
            <a:ext uri="{FF2B5EF4-FFF2-40B4-BE49-F238E27FC236}">
              <a16:creationId xmlns:a16="http://schemas.microsoft.com/office/drawing/2014/main" id="{14E63342-7B85-4DB1-A4B5-668F003295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0" name="Text Box 86">
          <a:extLst>
            <a:ext uri="{FF2B5EF4-FFF2-40B4-BE49-F238E27FC236}">
              <a16:creationId xmlns:a16="http://schemas.microsoft.com/office/drawing/2014/main" id="{6C5E451C-3174-4891-A7F5-A71126028C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1" name="Text Box 87">
          <a:extLst>
            <a:ext uri="{FF2B5EF4-FFF2-40B4-BE49-F238E27FC236}">
              <a16:creationId xmlns:a16="http://schemas.microsoft.com/office/drawing/2014/main" id="{FD1959E5-F673-49BB-9B8A-09C2CB728B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2" name="Text Box 88">
          <a:extLst>
            <a:ext uri="{FF2B5EF4-FFF2-40B4-BE49-F238E27FC236}">
              <a16:creationId xmlns:a16="http://schemas.microsoft.com/office/drawing/2014/main" id="{ABB91CB5-5DAC-4C49-B985-5F6501FF139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3" name="Text Box 89">
          <a:extLst>
            <a:ext uri="{FF2B5EF4-FFF2-40B4-BE49-F238E27FC236}">
              <a16:creationId xmlns:a16="http://schemas.microsoft.com/office/drawing/2014/main" id="{16C03218-B384-43ED-A061-3184EC9753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4" name="Text Box 90">
          <a:extLst>
            <a:ext uri="{FF2B5EF4-FFF2-40B4-BE49-F238E27FC236}">
              <a16:creationId xmlns:a16="http://schemas.microsoft.com/office/drawing/2014/main" id="{EB63655D-54B2-42AC-84D8-CC2D26248F9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5" name="Text Box 91">
          <a:extLst>
            <a:ext uri="{FF2B5EF4-FFF2-40B4-BE49-F238E27FC236}">
              <a16:creationId xmlns:a16="http://schemas.microsoft.com/office/drawing/2014/main" id="{FDAF6477-04EF-4D3D-852A-49ADDFF885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6" name="Text Box 92">
          <a:extLst>
            <a:ext uri="{FF2B5EF4-FFF2-40B4-BE49-F238E27FC236}">
              <a16:creationId xmlns:a16="http://schemas.microsoft.com/office/drawing/2014/main" id="{0B232002-B63C-42D6-A283-4808A4E4788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7" name="Text Box 26">
          <a:extLst>
            <a:ext uri="{FF2B5EF4-FFF2-40B4-BE49-F238E27FC236}">
              <a16:creationId xmlns:a16="http://schemas.microsoft.com/office/drawing/2014/main" id="{017EE05F-1288-49D0-A401-5D38EBF1EAC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8" name="Text Box 27">
          <a:extLst>
            <a:ext uri="{FF2B5EF4-FFF2-40B4-BE49-F238E27FC236}">
              <a16:creationId xmlns:a16="http://schemas.microsoft.com/office/drawing/2014/main" id="{757415E4-0CBA-444B-A37E-A87B3401329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49" name="Text Box 28">
          <a:extLst>
            <a:ext uri="{FF2B5EF4-FFF2-40B4-BE49-F238E27FC236}">
              <a16:creationId xmlns:a16="http://schemas.microsoft.com/office/drawing/2014/main" id="{9239E4F8-AF40-496B-87BF-1635A4550E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0" name="Text Box 29">
          <a:extLst>
            <a:ext uri="{FF2B5EF4-FFF2-40B4-BE49-F238E27FC236}">
              <a16:creationId xmlns:a16="http://schemas.microsoft.com/office/drawing/2014/main" id="{9E21FF68-669E-4B45-AEE0-683E4802DD1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1" name="Text Box 30">
          <a:extLst>
            <a:ext uri="{FF2B5EF4-FFF2-40B4-BE49-F238E27FC236}">
              <a16:creationId xmlns:a16="http://schemas.microsoft.com/office/drawing/2014/main" id="{77205A42-A8BC-4AC1-8CC3-37B1D9E110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2" name="Text Box 31">
          <a:extLst>
            <a:ext uri="{FF2B5EF4-FFF2-40B4-BE49-F238E27FC236}">
              <a16:creationId xmlns:a16="http://schemas.microsoft.com/office/drawing/2014/main" id="{FDCCA631-FC67-47A6-A938-71AE85BBEAE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3" name="Text Box 32">
          <a:extLst>
            <a:ext uri="{FF2B5EF4-FFF2-40B4-BE49-F238E27FC236}">
              <a16:creationId xmlns:a16="http://schemas.microsoft.com/office/drawing/2014/main" id="{65592F6B-6DA2-4411-8766-67E1B8881FE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4" name="Text Box 33">
          <a:extLst>
            <a:ext uri="{FF2B5EF4-FFF2-40B4-BE49-F238E27FC236}">
              <a16:creationId xmlns:a16="http://schemas.microsoft.com/office/drawing/2014/main" id="{793B2240-4D0C-4B5B-81CC-32A5405DDDE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5" name="Text Box 34">
          <a:extLst>
            <a:ext uri="{FF2B5EF4-FFF2-40B4-BE49-F238E27FC236}">
              <a16:creationId xmlns:a16="http://schemas.microsoft.com/office/drawing/2014/main" id="{15B77830-FF79-4E85-B476-2EAABC34A2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6" name="Text Box 35">
          <a:extLst>
            <a:ext uri="{FF2B5EF4-FFF2-40B4-BE49-F238E27FC236}">
              <a16:creationId xmlns:a16="http://schemas.microsoft.com/office/drawing/2014/main" id="{79AB0102-3205-4D35-99B5-2B97753E37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7" name="Text Box 36">
          <a:extLst>
            <a:ext uri="{FF2B5EF4-FFF2-40B4-BE49-F238E27FC236}">
              <a16:creationId xmlns:a16="http://schemas.microsoft.com/office/drawing/2014/main" id="{CCD20970-3579-4A33-B1A6-B66B8F43B1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8" name="Text Box 37">
          <a:extLst>
            <a:ext uri="{FF2B5EF4-FFF2-40B4-BE49-F238E27FC236}">
              <a16:creationId xmlns:a16="http://schemas.microsoft.com/office/drawing/2014/main" id="{82C34018-DB91-4AFD-AD98-E2283F0578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59" name="Text Box 38">
          <a:extLst>
            <a:ext uri="{FF2B5EF4-FFF2-40B4-BE49-F238E27FC236}">
              <a16:creationId xmlns:a16="http://schemas.microsoft.com/office/drawing/2014/main" id="{39801777-3BB1-4BBF-A5A0-1CD37A8893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0" name="Text Box 39">
          <a:extLst>
            <a:ext uri="{FF2B5EF4-FFF2-40B4-BE49-F238E27FC236}">
              <a16:creationId xmlns:a16="http://schemas.microsoft.com/office/drawing/2014/main" id="{5958088E-AE70-410E-B060-D8104C388F6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1" name="Text Box 40">
          <a:extLst>
            <a:ext uri="{FF2B5EF4-FFF2-40B4-BE49-F238E27FC236}">
              <a16:creationId xmlns:a16="http://schemas.microsoft.com/office/drawing/2014/main" id="{91219F78-39E6-4FBD-9D62-C8669533F6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2" name="Text Box 41">
          <a:extLst>
            <a:ext uri="{FF2B5EF4-FFF2-40B4-BE49-F238E27FC236}">
              <a16:creationId xmlns:a16="http://schemas.microsoft.com/office/drawing/2014/main" id="{5591C8F5-3C19-4966-8C24-BD059C1A25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3" name="Text Box 42">
          <a:extLst>
            <a:ext uri="{FF2B5EF4-FFF2-40B4-BE49-F238E27FC236}">
              <a16:creationId xmlns:a16="http://schemas.microsoft.com/office/drawing/2014/main" id="{638923BA-B716-4101-98AB-3DA6718A848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4" name="Text Box 43">
          <a:extLst>
            <a:ext uri="{FF2B5EF4-FFF2-40B4-BE49-F238E27FC236}">
              <a16:creationId xmlns:a16="http://schemas.microsoft.com/office/drawing/2014/main" id="{B4F530F7-8B28-4912-A0B5-6F3BF90ECD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5" name="Text Box 44">
          <a:extLst>
            <a:ext uri="{FF2B5EF4-FFF2-40B4-BE49-F238E27FC236}">
              <a16:creationId xmlns:a16="http://schemas.microsoft.com/office/drawing/2014/main" id="{09F12EBD-FAA5-4E66-A4AD-AD4BABEDB88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6" name="Text Box 45">
          <a:extLst>
            <a:ext uri="{FF2B5EF4-FFF2-40B4-BE49-F238E27FC236}">
              <a16:creationId xmlns:a16="http://schemas.microsoft.com/office/drawing/2014/main" id="{A85474D4-A46B-42A6-BD56-6CFCDC88488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7" name="Text Box 46">
          <a:extLst>
            <a:ext uri="{FF2B5EF4-FFF2-40B4-BE49-F238E27FC236}">
              <a16:creationId xmlns:a16="http://schemas.microsoft.com/office/drawing/2014/main" id="{99F390C5-2473-4FA0-B4BF-E2EE04787E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8" name="Text Box 47">
          <a:extLst>
            <a:ext uri="{FF2B5EF4-FFF2-40B4-BE49-F238E27FC236}">
              <a16:creationId xmlns:a16="http://schemas.microsoft.com/office/drawing/2014/main" id="{774D1EE8-B1E3-44AB-822E-BEEAFAA73A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69" name="Text Box 49">
          <a:extLst>
            <a:ext uri="{FF2B5EF4-FFF2-40B4-BE49-F238E27FC236}">
              <a16:creationId xmlns:a16="http://schemas.microsoft.com/office/drawing/2014/main" id="{9524C877-2148-43BB-9A20-0CF12AB72F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0" name="Text Box 50">
          <a:extLst>
            <a:ext uri="{FF2B5EF4-FFF2-40B4-BE49-F238E27FC236}">
              <a16:creationId xmlns:a16="http://schemas.microsoft.com/office/drawing/2014/main" id="{FE9E9B7B-42CB-4F4B-9987-7433ABBC12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1" name="Text Box 51">
          <a:extLst>
            <a:ext uri="{FF2B5EF4-FFF2-40B4-BE49-F238E27FC236}">
              <a16:creationId xmlns:a16="http://schemas.microsoft.com/office/drawing/2014/main" id="{F75C7B68-2167-450A-813B-09119F8003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2" name="Text Box 52">
          <a:extLst>
            <a:ext uri="{FF2B5EF4-FFF2-40B4-BE49-F238E27FC236}">
              <a16:creationId xmlns:a16="http://schemas.microsoft.com/office/drawing/2014/main" id="{AFDC434B-80BB-4828-A651-D110B42C63A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3" name="Text Box 53">
          <a:extLst>
            <a:ext uri="{FF2B5EF4-FFF2-40B4-BE49-F238E27FC236}">
              <a16:creationId xmlns:a16="http://schemas.microsoft.com/office/drawing/2014/main" id="{8EA0546B-F0D2-47C9-9D50-E4E3AE177C1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4" name="Text Box 54">
          <a:extLst>
            <a:ext uri="{FF2B5EF4-FFF2-40B4-BE49-F238E27FC236}">
              <a16:creationId xmlns:a16="http://schemas.microsoft.com/office/drawing/2014/main" id="{83E0891F-5BE9-43AC-A064-45028DE1B55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5" name="Text Box 55">
          <a:extLst>
            <a:ext uri="{FF2B5EF4-FFF2-40B4-BE49-F238E27FC236}">
              <a16:creationId xmlns:a16="http://schemas.microsoft.com/office/drawing/2014/main" id="{FB4E6D4A-62DE-478D-9C4E-93CF97E4DE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6" name="Text Box 56">
          <a:extLst>
            <a:ext uri="{FF2B5EF4-FFF2-40B4-BE49-F238E27FC236}">
              <a16:creationId xmlns:a16="http://schemas.microsoft.com/office/drawing/2014/main" id="{E254C857-0170-405B-8BD4-A4383CEA0CB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7" name="Text Box 57">
          <a:extLst>
            <a:ext uri="{FF2B5EF4-FFF2-40B4-BE49-F238E27FC236}">
              <a16:creationId xmlns:a16="http://schemas.microsoft.com/office/drawing/2014/main" id="{2314707E-9D50-4D5A-9431-C346203984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8" name="Text Box 58">
          <a:extLst>
            <a:ext uri="{FF2B5EF4-FFF2-40B4-BE49-F238E27FC236}">
              <a16:creationId xmlns:a16="http://schemas.microsoft.com/office/drawing/2014/main" id="{0DA543F1-E1FA-4DCA-B99A-3953888161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79" name="Text Box 59">
          <a:extLst>
            <a:ext uri="{FF2B5EF4-FFF2-40B4-BE49-F238E27FC236}">
              <a16:creationId xmlns:a16="http://schemas.microsoft.com/office/drawing/2014/main" id="{FFEEBFAE-3392-4021-89D8-BD2ED3BFC11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0" name="Text Box 60">
          <a:extLst>
            <a:ext uri="{FF2B5EF4-FFF2-40B4-BE49-F238E27FC236}">
              <a16:creationId xmlns:a16="http://schemas.microsoft.com/office/drawing/2014/main" id="{647ECAF2-C1B9-4499-BF92-9E7EE3E5D5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1" name="Text Box 61">
          <a:extLst>
            <a:ext uri="{FF2B5EF4-FFF2-40B4-BE49-F238E27FC236}">
              <a16:creationId xmlns:a16="http://schemas.microsoft.com/office/drawing/2014/main" id="{A9300FB3-4D09-476B-8F1F-1B7F81F946E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2" name="Text Box 62">
          <a:extLst>
            <a:ext uri="{FF2B5EF4-FFF2-40B4-BE49-F238E27FC236}">
              <a16:creationId xmlns:a16="http://schemas.microsoft.com/office/drawing/2014/main" id="{73439815-005F-43A7-B313-8DA861BC69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3" name="Text Box 63">
          <a:extLst>
            <a:ext uri="{FF2B5EF4-FFF2-40B4-BE49-F238E27FC236}">
              <a16:creationId xmlns:a16="http://schemas.microsoft.com/office/drawing/2014/main" id="{B6F237D7-7669-430B-9D82-E5B69D6F5D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4" name="Text Box 64">
          <a:extLst>
            <a:ext uri="{FF2B5EF4-FFF2-40B4-BE49-F238E27FC236}">
              <a16:creationId xmlns:a16="http://schemas.microsoft.com/office/drawing/2014/main" id="{F0F8E291-ECD3-4981-9CD4-2EF19DCA87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5" name="Text Box 65">
          <a:extLst>
            <a:ext uri="{FF2B5EF4-FFF2-40B4-BE49-F238E27FC236}">
              <a16:creationId xmlns:a16="http://schemas.microsoft.com/office/drawing/2014/main" id="{2E01D77E-E8C2-44B3-BCEF-25F3B9DFB0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6" name="Text Box 66">
          <a:extLst>
            <a:ext uri="{FF2B5EF4-FFF2-40B4-BE49-F238E27FC236}">
              <a16:creationId xmlns:a16="http://schemas.microsoft.com/office/drawing/2014/main" id="{1D25E3F9-207E-45E5-B272-0BFA11F5AAD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7" name="Text Box 67">
          <a:extLst>
            <a:ext uri="{FF2B5EF4-FFF2-40B4-BE49-F238E27FC236}">
              <a16:creationId xmlns:a16="http://schemas.microsoft.com/office/drawing/2014/main" id="{B975D08E-DDA0-46F8-90F1-C433ED7BB6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8" name="Text Box 68">
          <a:extLst>
            <a:ext uri="{FF2B5EF4-FFF2-40B4-BE49-F238E27FC236}">
              <a16:creationId xmlns:a16="http://schemas.microsoft.com/office/drawing/2014/main" id="{A503BE97-7AFA-4A79-B239-E33DEEF66D7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89" name="Text Box 69">
          <a:extLst>
            <a:ext uri="{FF2B5EF4-FFF2-40B4-BE49-F238E27FC236}">
              <a16:creationId xmlns:a16="http://schemas.microsoft.com/office/drawing/2014/main" id="{8AFA2871-CE66-41C1-89B2-B3B57362A9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0" name="Text Box 70">
          <a:extLst>
            <a:ext uri="{FF2B5EF4-FFF2-40B4-BE49-F238E27FC236}">
              <a16:creationId xmlns:a16="http://schemas.microsoft.com/office/drawing/2014/main" id="{832DE3E5-1926-445C-9D86-DF4D3F44BC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1" name="Text Box 71">
          <a:extLst>
            <a:ext uri="{FF2B5EF4-FFF2-40B4-BE49-F238E27FC236}">
              <a16:creationId xmlns:a16="http://schemas.microsoft.com/office/drawing/2014/main" id="{0F5A5814-1E6C-4E35-9286-14C9CC10A1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2" name="Text Box 72">
          <a:extLst>
            <a:ext uri="{FF2B5EF4-FFF2-40B4-BE49-F238E27FC236}">
              <a16:creationId xmlns:a16="http://schemas.microsoft.com/office/drawing/2014/main" id="{AC05D38B-9B72-45B0-BDA2-A84E37A96E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3" name="Text Box 73">
          <a:extLst>
            <a:ext uri="{FF2B5EF4-FFF2-40B4-BE49-F238E27FC236}">
              <a16:creationId xmlns:a16="http://schemas.microsoft.com/office/drawing/2014/main" id="{214FB745-49D0-4560-A125-9621E6AADC4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4" name="Text Box 74">
          <a:extLst>
            <a:ext uri="{FF2B5EF4-FFF2-40B4-BE49-F238E27FC236}">
              <a16:creationId xmlns:a16="http://schemas.microsoft.com/office/drawing/2014/main" id="{CCD8D501-0ABA-46F6-8E0D-55384C868B1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5" name="Text Box 75">
          <a:extLst>
            <a:ext uri="{FF2B5EF4-FFF2-40B4-BE49-F238E27FC236}">
              <a16:creationId xmlns:a16="http://schemas.microsoft.com/office/drawing/2014/main" id="{E8736D1B-598C-4FFD-870D-4A2AAE3EE0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6" name="Text Box 76">
          <a:extLst>
            <a:ext uri="{FF2B5EF4-FFF2-40B4-BE49-F238E27FC236}">
              <a16:creationId xmlns:a16="http://schemas.microsoft.com/office/drawing/2014/main" id="{27B3902A-5467-47A5-861C-995FB7729A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7" name="Text Box 77">
          <a:extLst>
            <a:ext uri="{FF2B5EF4-FFF2-40B4-BE49-F238E27FC236}">
              <a16:creationId xmlns:a16="http://schemas.microsoft.com/office/drawing/2014/main" id="{FD46BD91-56D8-47A7-8493-DD7647C3E9C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8" name="Text Box 78">
          <a:extLst>
            <a:ext uri="{FF2B5EF4-FFF2-40B4-BE49-F238E27FC236}">
              <a16:creationId xmlns:a16="http://schemas.microsoft.com/office/drawing/2014/main" id="{A2F8057F-E7BF-4499-85B2-B05D82913F7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499" name="Text Box 79">
          <a:extLst>
            <a:ext uri="{FF2B5EF4-FFF2-40B4-BE49-F238E27FC236}">
              <a16:creationId xmlns:a16="http://schemas.microsoft.com/office/drawing/2014/main" id="{595D755E-17C5-4602-A6A7-BFA66EB6D1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0" name="Text Box 80">
          <a:extLst>
            <a:ext uri="{FF2B5EF4-FFF2-40B4-BE49-F238E27FC236}">
              <a16:creationId xmlns:a16="http://schemas.microsoft.com/office/drawing/2014/main" id="{FE43CD9E-5521-465B-8D4B-1E09DD3610F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1" name="Text Box 81">
          <a:extLst>
            <a:ext uri="{FF2B5EF4-FFF2-40B4-BE49-F238E27FC236}">
              <a16:creationId xmlns:a16="http://schemas.microsoft.com/office/drawing/2014/main" id="{B2E112B8-291C-4B28-AEF9-25B80A1619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2" name="Text Box 82">
          <a:extLst>
            <a:ext uri="{FF2B5EF4-FFF2-40B4-BE49-F238E27FC236}">
              <a16:creationId xmlns:a16="http://schemas.microsoft.com/office/drawing/2014/main" id="{6DDBD19B-81A0-4205-B595-790633F1EC2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3" name="Text Box 83">
          <a:extLst>
            <a:ext uri="{FF2B5EF4-FFF2-40B4-BE49-F238E27FC236}">
              <a16:creationId xmlns:a16="http://schemas.microsoft.com/office/drawing/2014/main" id="{0AFDC5BC-234C-45BC-8CCF-26A46A5DEEF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4" name="Text Box 84">
          <a:extLst>
            <a:ext uri="{FF2B5EF4-FFF2-40B4-BE49-F238E27FC236}">
              <a16:creationId xmlns:a16="http://schemas.microsoft.com/office/drawing/2014/main" id="{3081ABE3-56EB-4A37-92F6-2F29799E726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5" name="Text Box 85">
          <a:extLst>
            <a:ext uri="{FF2B5EF4-FFF2-40B4-BE49-F238E27FC236}">
              <a16:creationId xmlns:a16="http://schemas.microsoft.com/office/drawing/2014/main" id="{7278B179-8113-45E3-8D9C-E7E88BD483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6" name="Text Box 86">
          <a:extLst>
            <a:ext uri="{FF2B5EF4-FFF2-40B4-BE49-F238E27FC236}">
              <a16:creationId xmlns:a16="http://schemas.microsoft.com/office/drawing/2014/main" id="{DA1820F9-64D3-4E6E-97B9-CD0DA2F0A0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7" name="Text Box 87">
          <a:extLst>
            <a:ext uri="{FF2B5EF4-FFF2-40B4-BE49-F238E27FC236}">
              <a16:creationId xmlns:a16="http://schemas.microsoft.com/office/drawing/2014/main" id="{885128F3-4D13-4813-89E3-C60F755D1D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8" name="Text Box 88">
          <a:extLst>
            <a:ext uri="{FF2B5EF4-FFF2-40B4-BE49-F238E27FC236}">
              <a16:creationId xmlns:a16="http://schemas.microsoft.com/office/drawing/2014/main" id="{5AB0244D-6230-4051-99B8-62FEEFF1D88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09" name="Text Box 89">
          <a:extLst>
            <a:ext uri="{FF2B5EF4-FFF2-40B4-BE49-F238E27FC236}">
              <a16:creationId xmlns:a16="http://schemas.microsoft.com/office/drawing/2014/main" id="{063BDDA4-1DA8-443C-AF43-323299353B4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0" name="Text Box 90">
          <a:extLst>
            <a:ext uri="{FF2B5EF4-FFF2-40B4-BE49-F238E27FC236}">
              <a16:creationId xmlns:a16="http://schemas.microsoft.com/office/drawing/2014/main" id="{F188C2DD-A47F-4BB3-B8F4-ED3FB49BF15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1" name="Text Box 91">
          <a:extLst>
            <a:ext uri="{FF2B5EF4-FFF2-40B4-BE49-F238E27FC236}">
              <a16:creationId xmlns:a16="http://schemas.microsoft.com/office/drawing/2014/main" id="{4D1B7AB4-0452-4611-BA29-04971C995F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2" name="Text Box 92">
          <a:extLst>
            <a:ext uri="{FF2B5EF4-FFF2-40B4-BE49-F238E27FC236}">
              <a16:creationId xmlns:a16="http://schemas.microsoft.com/office/drawing/2014/main" id="{E1DCC036-92E6-4AED-9FA3-2ECF2E2FAF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3" name="Text Box 26">
          <a:extLst>
            <a:ext uri="{FF2B5EF4-FFF2-40B4-BE49-F238E27FC236}">
              <a16:creationId xmlns:a16="http://schemas.microsoft.com/office/drawing/2014/main" id="{459762D2-93C8-480C-83D1-32384F8D9B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4" name="Text Box 27">
          <a:extLst>
            <a:ext uri="{FF2B5EF4-FFF2-40B4-BE49-F238E27FC236}">
              <a16:creationId xmlns:a16="http://schemas.microsoft.com/office/drawing/2014/main" id="{4807BC9A-DD99-4C44-B635-A6E1333F291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5" name="Text Box 28">
          <a:extLst>
            <a:ext uri="{FF2B5EF4-FFF2-40B4-BE49-F238E27FC236}">
              <a16:creationId xmlns:a16="http://schemas.microsoft.com/office/drawing/2014/main" id="{5FAF7273-0750-49D9-BE71-08B5C618FE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6" name="Text Box 29">
          <a:extLst>
            <a:ext uri="{FF2B5EF4-FFF2-40B4-BE49-F238E27FC236}">
              <a16:creationId xmlns:a16="http://schemas.microsoft.com/office/drawing/2014/main" id="{0DE220EF-E3FD-4DC7-888D-D600468B259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7" name="Text Box 30">
          <a:extLst>
            <a:ext uri="{FF2B5EF4-FFF2-40B4-BE49-F238E27FC236}">
              <a16:creationId xmlns:a16="http://schemas.microsoft.com/office/drawing/2014/main" id="{6071EBB7-E691-41B1-989B-6D90E87F18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8" name="Text Box 31">
          <a:extLst>
            <a:ext uri="{FF2B5EF4-FFF2-40B4-BE49-F238E27FC236}">
              <a16:creationId xmlns:a16="http://schemas.microsoft.com/office/drawing/2014/main" id="{7274B8FD-6D62-4C64-876A-F1742B710DD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19" name="Text Box 32">
          <a:extLst>
            <a:ext uri="{FF2B5EF4-FFF2-40B4-BE49-F238E27FC236}">
              <a16:creationId xmlns:a16="http://schemas.microsoft.com/office/drawing/2014/main" id="{C9337D2F-F2C1-4AC8-A1F3-464F8C109B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0" name="Text Box 33">
          <a:extLst>
            <a:ext uri="{FF2B5EF4-FFF2-40B4-BE49-F238E27FC236}">
              <a16:creationId xmlns:a16="http://schemas.microsoft.com/office/drawing/2014/main" id="{3B70D130-7976-43FC-9318-EF47E48835F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1" name="Text Box 34">
          <a:extLst>
            <a:ext uri="{FF2B5EF4-FFF2-40B4-BE49-F238E27FC236}">
              <a16:creationId xmlns:a16="http://schemas.microsoft.com/office/drawing/2014/main" id="{E4693B3D-1E32-4B9C-B29B-2FC11E4800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2" name="Text Box 35">
          <a:extLst>
            <a:ext uri="{FF2B5EF4-FFF2-40B4-BE49-F238E27FC236}">
              <a16:creationId xmlns:a16="http://schemas.microsoft.com/office/drawing/2014/main" id="{FB8B6A99-BA01-41C8-8A4A-A80DCC83DB7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3" name="Text Box 36">
          <a:extLst>
            <a:ext uri="{FF2B5EF4-FFF2-40B4-BE49-F238E27FC236}">
              <a16:creationId xmlns:a16="http://schemas.microsoft.com/office/drawing/2014/main" id="{91EBBC75-7424-479E-A12E-13A20B805B9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4" name="Text Box 37">
          <a:extLst>
            <a:ext uri="{FF2B5EF4-FFF2-40B4-BE49-F238E27FC236}">
              <a16:creationId xmlns:a16="http://schemas.microsoft.com/office/drawing/2014/main" id="{752CDD55-CCE4-4210-80F4-D57A70EF1C8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5" name="Text Box 38">
          <a:extLst>
            <a:ext uri="{FF2B5EF4-FFF2-40B4-BE49-F238E27FC236}">
              <a16:creationId xmlns:a16="http://schemas.microsoft.com/office/drawing/2014/main" id="{D59516DE-4B9D-44DE-92C0-54062EA267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6" name="Text Box 39">
          <a:extLst>
            <a:ext uri="{FF2B5EF4-FFF2-40B4-BE49-F238E27FC236}">
              <a16:creationId xmlns:a16="http://schemas.microsoft.com/office/drawing/2014/main" id="{9318636F-DF4F-408A-ABF9-DB0C0FD4C6B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7" name="Text Box 40">
          <a:extLst>
            <a:ext uri="{FF2B5EF4-FFF2-40B4-BE49-F238E27FC236}">
              <a16:creationId xmlns:a16="http://schemas.microsoft.com/office/drawing/2014/main" id="{BD3BC8E1-CBF8-4672-ABBE-D1EAD9EC6E3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8" name="Text Box 41">
          <a:extLst>
            <a:ext uri="{FF2B5EF4-FFF2-40B4-BE49-F238E27FC236}">
              <a16:creationId xmlns:a16="http://schemas.microsoft.com/office/drawing/2014/main" id="{D655D0C9-FA5C-4059-9AD0-A7626149CA3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29" name="Text Box 42">
          <a:extLst>
            <a:ext uri="{FF2B5EF4-FFF2-40B4-BE49-F238E27FC236}">
              <a16:creationId xmlns:a16="http://schemas.microsoft.com/office/drawing/2014/main" id="{35F79D05-457B-4488-B288-855F28827F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0" name="Text Box 43">
          <a:extLst>
            <a:ext uri="{FF2B5EF4-FFF2-40B4-BE49-F238E27FC236}">
              <a16:creationId xmlns:a16="http://schemas.microsoft.com/office/drawing/2014/main" id="{BC08A312-B5F4-4757-9DB2-7911C135AC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1" name="Text Box 44">
          <a:extLst>
            <a:ext uri="{FF2B5EF4-FFF2-40B4-BE49-F238E27FC236}">
              <a16:creationId xmlns:a16="http://schemas.microsoft.com/office/drawing/2014/main" id="{7FEC5404-2D23-4491-8B45-5231119B389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2" name="Text Box 45">
          <a:extLst>
            <a:ext uri="{FF2B5EF4-FFF2-40B4-BE49-F238E27FC236}">
              <a16:creationId xmlns:a16="http://schemas.microsoft.com/office/drawing/2014/main" id="{1ECEA519-AEAE-43C6-8AF9-A5653B330C0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3" name="Text Box 46">
          <a:extLst>
            <a:ext uri="{FF2B5EF4-FFF2-40B4-BE49-F238E27FC236}">
              <a16:creationId xmlns:a16="http://schemas.microsoft.com/office/drawing/2014/main" id="{5AF37C47-423B-4326-95F3-4134A581B35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4" name="Text Box 47">
          <a:extLst>
            <a:ext uri="{FF2B5EF4-FFF2-40B4-BE49-F238E27FC236}">
              <a16:creationId xmlns:a16="http://schemas.microsoft.com/office/drawing/2014/main" id="{CFF025C2-E824-4B5E-AD23-6B767AC7A10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5" name="Text Box 49">
          <a:extLst>
            <a:ext uri="{FF2B5EF4-FFF2-40B4-BE49-F238E27FC236}">
              <a16:creationId xmlns:a16="http://schemas.microsoft.com/office/drawing/2014/main" id="{9D569084-F5CA-4E6A-A42A-BFC1C427D0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6" name="Text Box 50">
          <a:extLst>
            <a:ext uri="{FF2B5EF4-FFF2-40B4-BE49-F238E27FC236}">
              <a16:creationId xmlns:a16="http://schemas.microsoft.com/office/drawing/2014/main" id="{48DA81D4-B29A-4A2C-A1DF-E3F390EB80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7" name="Text Box 51">
          <a:extLst>
            <a:ext uri="{FF2B5EF4-FFF2-40B4-BE49-F238E27FC236}">
              <a16:creationId xmlns:a16="http://schemas.microsoft.com/office/drawing/2014/main" id="{01BEFCF9-490F-4F4A-A9C1-31723FAF49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8" name="Text Box 52">
          <a:extLst>
            <a:ext uri="{FF2B5EF4-FFF2-40B4-BE49-F238E27FC236}">
              <a16:creationId xmlns:a16="http://schemas.microsoft.com/office/drawing/2014/main" id="{250BC08B-D104-4483-9E3C-0382E33E572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39" name="Text Box 53">
          <a:extLst>
            <a:ext uri="{FF2B5EF4-FFF2-40B4-BE49-F238E27FC236}">
              <a16:creationId xmlns:a16="http://schemas.microsoft.com/office/drawing/2014/main" id="{E88EC315-C9FC-400D-9F2C-527B82F3EB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0" name="Text Box 54">
          <a:extLst>
            <a:ext uri="{FF2B5EF4-FFF2-40B4-BE49-F238E27FC236}">
              <a16:creationId xmlns:a16="http://schemas.microsoft.com/office/drawing/2014/main" id="{ABA06932-7303-46A4-8EBF-143D59CD56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1" name="Text Box 55">
          <a:extLst>
            <a:ext uri="{FF2B5EF4-FFF2-40B4-BE49-F238E27FC236}">
              <a16:creationId xmlns:a16="http://schemas.microsoft.com/office/drawing/2014/main" id="{AED4A6AB-38EA-4D43-B22A-BC220E0502E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2" name="Text Box 56">
          <a:extLst>
            <a:ext uri="{FF2B5EF4-FFF2-40B4-BE49-F238E27FC236}">
              <a16:creationId xmlns:a16="http://schemas.microsoft.com/office/drawing/2014/main" id="{9B600761-A4B7-4BB8-9A16-B18BF7DA41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3" name="Text Box 57">
          <a:extLst>
            <a:ext uri="{FF2B5EF4-FFF2-40B4-BE49-F238E27FC236}">
              <a16:creationId xmlns:a16="http://schemas.microsoft.com/office/drawing/2014/main" id="{A6350032-90BA-44D0-8E6C-2920488667B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4" name="Text Box 58">
          <a:extLst>
            <a:ext uri="{FF2B5EF4-FFF2-40B4-BE49-F238E27FC236}">
              <a16:creationId xmlns:a16="http://schemas.microsoft.com/office/drawing/2014/main" id="{F7D613B1-4870-4FF8-8111-0585C65CD1B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5" name="Text Box 59">
          <a:extLst>
            <a:ext uri="{FF2B5EF4-FFF2-40B4-BE49-F238E27FC236}">
              <a16:creationId xmlns:a16="http://schemas.microsoft.com/office/drawing/2014/main" id="{5C11875B-FBA8-48DA-8CE2-833E1739374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6" name="Text Box 60">
          <a:extLst>
            <a:ext uri="{FF2B5EF4-FFF2-40B4-BE49-F238E27FC236}">
              <a16:creationId xmlns:a16="http://schemas.microsoft.com/office/drawing/2014/main" id="{158BC33D-C696-447C-B0AC-61205DF6A5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7" name="Text Box 61">
          <a:extLst>
            <a:ext uri="{FF2B5EF4-FFF2-40B4-BE49-F238E27FC236}">
              <a16:creationId xmlns:a16="http://schemas.microsoft.com/office/drawing/2014/main" id="{BE926EF9-E9BF-465F-85E5-7E70490399C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8" name="Text Box 62">
          <a:extLst>
            <a:ext uri="{FF2B5EF4-FFF2-40B4-BE49-F238E27FC236}">
              <a16:creationId xmlns:a16="http://schemas.microsoft.com/office/drawing/2014/main" id="{612E4EA4-8C61-4899-A3EB-FB1A401A3AF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49" name="Text Box 63">
          <a:extLst>
            <a:ext uri="{FF2B5EF4-FFF2-40B4-BE49-F238E27FC236}">
              <a16:creationId xmlns:a16="http://schemas.microsoft.com/office/drawing/2014/main" id="{E5514445-8B22-4AAE-B274-6288320A3C2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0" name="Text Box 64">
          <a:extLst>
            <a:ext uri="{FF2B5EF4-FFF2-40B4-BE49-F238E27FC236}">
              <a16:creationId xmlns:a16="http://schemas.microsoft.com/office/drawing/2014/main" id="{71A9E48F-04E1-4ABE-A025-A5ED26CE16D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1" name="Text Box 65">
          <a:extLst>
            <a:ext uri="{FF2B5EF4-FFF2-40B4-BE49-F238E27FC236}">
              <a16:creationId xmlns:a16="http://schemas.microsoft.com/office/drawing/2014/main" id="{B0DABFDC-5DAC-4A93-933B-4F3837E702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2" name="Text Box 66">
          <a:extLst>
            <a:ext uri="{FF2B5EF4-FFF2-40B4-BE49-F238E27FC236}">
              <a16:creationId xmlns:a16="http://schemas.microsoft.com/office/drawing/2014/main" id="{6B080D41-5266-4F71-ABA3-3F9428B472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3" name="Text Box 67">
          <a:extLst>
            <a:ext uri="{FF2B5EF4-FFF2-40B4-BE49-F238E27FC236}">
              <a16:creationId xmlns:a16="http://schemas.microsoft.com/office/drawing/2014/main" id="{108D697D-E652-4C8E-AE7B-E2BF85B69D5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4" name="Text Box 68">
          <a:extLst>
            <a:ext uri="{FF2B5EF4-FFF2-40B4-BE49-F238E27FC236}">
              <a16:creationId xmlns:a16="http://schemas.microsoft.com/office/drawing/2014/main" id="{EF1DCC12-EEC0-4165-BB8F-15704DED780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5" name="Text Box 69">
          <a:extLst>
            <a:ext uri="{FF2B5EF4-FFF2-40B4-BE49-F238E27FC236}">
              <a16:creationId xmlns:a16="http://schemas.microsoft.com/office/drawing/2014/main" id="{B9B0A98C-E253-42B1-B7FA-3EF718D776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6" name="Text Box 70">
          <a:extLst>
            <a:ext uri="{FF2B5EF4-FFF2-40B4-BE49-F238E27FC236}">
              <a16:creationId xmlns:a16="http://schemas.microsoft.com/office/drawing/2014/main" id="{E9614BEB-747A-42EC-8079-0F214EC3FB6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7" name="Text Box 71">
          <a:extLst>
            <a:ext uri="{FF2B5EF4-FFF2-40B4-BE49-F238E27FC236}">
              <a16:creationId xmlns:a16="http://schemas.microsoft.com/office/drawing/2014/main" id="{3BC09493-CA0A-4E47-8B19-4DC2A6C637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8" name="Text Box 72">
          <a:extLst>
            <a:ext uri="{FF2B5EF4-FFF2-40B4-BE49-F238E27FC236}">
              <a16:creationId xmlns:a16="http://schemas.microsoft.com/office/drawing/2014/main" id="{152DFD74-6A2A-44E4-B318-4102FC4B20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59" name="Text Box 73">
          <a:extLst>
            <a:ext uri="{FF2B5EF4-FFF2-40B4-BE49-F238E27FC236}">
              <a16:creationId xmlns:a16="http://schemas.microsoft.com/office/drawing/2014/main" id="{781A3761-CC24-48CF-80E0-A1F3F2B6436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0" name="Text Box 74">
          <a:extLst>
            <a:ext uri="{FF2B5EF4-FFF2-40B4-BE49-F238E27FC236}">
              <a16:creationId xmlns:a16="http://schemas.microsoft.com/office/drawing/2014/main" id="{54071D00-7D9A-4C19-9F8B-F2DE9DC6F5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1" name="Text Box 75">
          <a:extLst>
            <a:ext uri="{FF2B5EF4-FFF2-40B4-BE49-F238E27FC236}">
              <a16:creationId xmlns:a16="http://schemas.microsoft.com/office/drawing/2014/main" id="{2D322806-CEAA-42E4-8989-9E39EFC077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2" name="Text Box 76">
          <a:extLst>
            <a:ext uri="{FF2B5EF4-FFF2-40B4-BE49-F238E27FC236}">
              <a16:creationId xmlns:a16="http://schemas.microsoft.com/office/drawing/2014/main" id="{C46BD18B-CAD0-4C17-B473-FEABF6CB6E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3" name="Text Box 77">
          <a:extLst>
            <a:ext uri="{FF2B5EF4-FFF2-40B4-BE49-F238E27FC236}">
              <a16:creationId xmlns:a16="http://schemas.microsoft.com/office/drawing/2014/main" id="{787B6A21-FCF9-43DC-ACE6-FD77252FD5C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4" name="Text Box 78">
          <a:extLst>
            <a:ext uri="{FF2B5EF4-FFF2-40B4-BE49-F238E27FC236}">
              <a16:creationId xmlns:a16="http://schemas.microsoft.com/office/drawing/2014/main" id="{94FBD853-3114-42A8-9634-EB3C9904A8F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5" name="Text Box 79">
          <a:extLst>
            <a:ext uri="{FF2B5EF4-FFF2-40B4-BE49-F238E27FC236}">
              <a16:creationId xmlns:a16="http://schemas.microsoft.com/office/drawing/2014/main" id="{BF9FC74A-B1BB-47EB-9D72-429371B9688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6" name="Text Box 80">
          <a:extLst>
            <a:ext uri="{FF2B5EF4-FFF2-40B4-BE49-F238E27FC236}">
              <a16:creationId xmlns:a16="http://schemas.microsoft.com/office/drawing/2014/main" id="{D23B4D83-3163-42B6-BA6E-02DCACFB1C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7" name="Text Box 81">
          <a:extLst>
            <a:ext uri="{FF2B5EF4-FFF2-40B4-BE49-F238E27FC236}">
              <a16:creationId xmlns:a16="http://schemas.microsoft.com/office/drawing/2014/main" id="{74D8714C-1A5F-4664-BF94-17516AE82B4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8" name="Text Box 82">
          <a:extLst>
            <a:ext uri="{FF2B5EF4-FFF2-40B4-BE49-F238E27FC236}">
              <a16:creationId xmlns:a16="http://schemas.microsoft.com/office/drawing/2014/main" id="{92B02402-BD42-4B2D-A61C-C7995F26C7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69" name="Text Box 83">
          <a:extLst>
            <a:ext uri="{FF2B5EF4-FFF2-40B4-BE49-F238E27FC236}">
              <a16:creationId xmlns:a16="http://schemas.microsoft.com/office/drawing/2014/main" id="{17A13407-D85B-41B2-9374-4A03F46A44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0" name="Text Box 84">
          <a:extLst>
            <a:ext uri="{FF2B5EF4-FFF2-40B4-BE49-F238E27FC236}">
              <a16:creationId xmlns:a16="http://schemas.microsoft.com/office/drawing/2014/main" id="{470D9BCE-7A51-40DA-8B76-42DDF42167E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1" name="Text Box 85">
          <a:extLst>
            <a:ext uri="{FF2B5EF4-FFF2-40B4-BE49-F238E27FC236}">
              <a16:creationId xmlns:a16="http://schemas.microsoft.com/office/drawing/2014/main" id="{50D3B246-AC43-453C-843E-051050AF4F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2" name="Text Box 86">
          <a:extLst>
            <a:ext uri="{FF2B5EF4-FFF2-40B4-BE49-F238E27FC236}">
              <a16:creationId xmlns:a16="http://schemas.microsoft.com/office/drawing/2014/main" id="{E14624C9-35C9-4B03-84F7-D885C41815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3" name="Text Box 87">
          <a:extLst>
            <a:ext uri="{FF2B5EF4-FFF2-40B4-BE49-F238E27FC236}">
              <a16:creationId xmlns:a16="http://schemas.microsoft.com/office/drawing/2014/main" id="{35ED0CA8-A2B2-467F-BD56-AA6D70815C5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4" name="Text Box 88">
          <a:extLst>
            <a:ext uri="{FF2B5EF4-FFF2-40B4-BE49-F238E27FC236}">
              <a16:creationId xmlns:a16="http://schemas.microsoft.com/office/drawing/2014/main" id="{3C8E1EBA-40D3-4CD2-9401-8F9C346CA2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5" name="Text Box 89">
          <a:extLst>
            <a:ext uri="{FF2B5EF4-FFF2-40B4-BE49-F238E27FC236}">
              <a16:creationId xmlns:a16="http://schemas.microsoft.com/office/drawing/2014/main" id="{A6EADC4F-1D45-4922-B9EC-1AC4F2C29A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6" name="Text Box 90">
          <a:extLst>
            <a:ext uri="{FF2B5EF4-FFF2-40B4-BE49-F238E27FC236}">
              <a16:creationId xmlns:a16="http://schemas.microsoft.com/office/drawing/2014/main" id="{FE3C6B84-EAFC-4D3E-9A1F-0B555274480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7" name="Text Box 91">
          <a:extLst>
            <a:ext uri="{FF2B5EF4-FFF2-40B4-BE49-F238E27FC236}">
              <a16:creationId xmlns:a16="http://schemas.microsoft.com/office/drawing/2014/main" id="{1D053FEB-4385-4745-B95F-C8DBFC2AC8A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8" name="Text Box 92">
          <a:extLst>
            <a:ext uri="{FF2B5EF4-FFF2-40B4-BE49-F238E27FC236}">
              <a16:creationId xmlns:a16="http://schemas.microsoft.com/office/drawing/2014/main" id="{D6DEBDBC-E0E8-4174-9D5B-E868DD0FDA7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79" name="Text Box 26">
          <a:extLst>
            <a:ext uri="{FF2B5EF4-FFF2-40B4-BE49-F238E27FC236}">
              <a16:creationId xmlns:a16="http://schemas.microsoft.com/office/drawing/2014/main" id="{07CE916A-7854-4A5B-B646-CB19C8C8BC8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0" name="Text Box 27">
          <a:extLst>
            <a:ext uri="{FF2B5EF4-FFF2-40B4-BE49-F238E27FC236}">
              <a16:creationId xmlns:a16="http://schemas.microsoft.com/office/drawing/2014/main" id="{58476087-076C-4225-B1DC-AE57781765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1" name="Text Box 28">
          <a:extLst>
            <a:ext uri="{FF2B5EF4-FFF2-40B4-BE49-F238E27FC236}">
              <a16:creationId xmlns:a16="http://schemas.microsoft.com/office/drawing/2014/main" id="{480FACA7-BF96-4AC7-9FA3-555DCB8A9AB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2" name="Text Box 29">
          <a:extLst>
            <a:ext uri="{FF2B5EF4-FFF2-40B4-BE49-F238E27FC236}">
              <a16:creationId xmlns:a16="http://schemas.microsoft.com/office/drawing/2014/main" id="{26ABC49F-0FA8-4651-8314-426E20739B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3" name="Text Box 30">
          <a:extLst>
            <a:ext uri="{FF2B5EF4-FFF2-40B4-BE49-F238E27FC236}">
              <a16:creationId xmlns:a16="http://schemas.microsoft.com/office/drawing/2014/main" id="{B4CC33DA-4370-4587-9236-E9C90F1AA96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4" name="Text Box 31">
          <a:extLst>
            <a:ext uri="{FF2B5EF4-FFF2-40B4-BE49-F238E27FC236}">
              <a16:creationId xmlns:a16="http://schemas.microsoft.com/office/drawing/2014/main" id="{B5207BEB-9054-4865-B918-8EE465645D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5" name="Text Box 32">
          <a:extLst>
            <a:ext uri="{FF2B5EF4-FFF2-40B4-BE49-F238E27FC236}">
              <a16:creationId xmlns:a16="http://schemas.microsoft.com/office/drawing/2014/main" id="{A70DA1B2-C6B5-419C-B33D-D45A4942A0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6" name="Text Box 33">
          <a:extLst>
            <a:ext uri="{FF2B5EF4-FFF2-40B4-BE49-F238E27FC236}">
              <a16:creationId xmlns:a16="http://schemas.microsoft.com/office/drawing/2014/main" id="{0A69CB47-F47F-44D3-9BB3-E738F0F680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7" name="Text Box 34">
          <a:extLst>
            <a:ext uri="{FF2B5EF4-FFF2-40B4-BE49-F238E27FC236}">
              <a16:creationId xmlns:a16="http://schemas.microsoft.com/office/drawing/2014/main" id="{29E10E64-0CA2-442F-87FC-A7DC82770FB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8" name="Text Box 35">
          <a:extLst>
            <a:ext uri="{FF2B5EF4-FFF2-40B4-BE49-F238E27FC236}">
              <a16:creationId xmlns:a16="http://schemas.microsoft.com/office/drawing/2014/main" id="{38282C5D-F410-4ED7-87B4-229B301B80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89" name="Text Box 36">
          <a:extLst>
            <a:ext uri="{FF2B5EF4-FFF2-40B4-BE49-F238E27FC236}">
              <a16:creationId xmlns:a16="http://schemas.microsoft.com/office/drawing/2014/main" id="{3C9545F2-6DA0-42FE-941D-F003D843DC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0" name="Text Box 37">
          <a:extLst>
            <a:ext uri="{FF2B5EF4-FFF2-40B4-BE49-F238E27FC236}">
              <a16:creationId xmlns:a16="http://schemas.microsoft.com/office/drawing/2014/main" id="{2C406463-9586-4A08-A808-C058E26B707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1" name="Text Box 38">
          <a:extLst>
            <a:ext uri="{FF2B5EF4-FFF2-40B4-BE49-F238E27FC236}">
              <a16:creationId xmlns:a16="http://schemas.microsoft.com/office/drawing/2014/main" id="{38D21AD2-DE4A-41B0-8F71-EED6F7EBF3A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2" name="Text Box 39">
          <a:extLst>
            <a:ext uri="{FF2B5EF4-FFF2-40B4-BE49-F238E27FC236}">
              <a16:creationId xmlns:a16="http://schemas.microsoft.com/office/drawing/2014/main" id="{3184C8E0-AC1E-4372-966B-99739C44E3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3" name="Text Box 40">
          <a:extLst>
            <a:ext uri="{FF2B5EF4-FFF2-40B4-BE49-F238E27FC236}">
              <a16:creationId xmlns:a16="http://schemas.microsoft.com/office/drawing/2014/main" id="{81396680-F7ED-41E5-9796-DB4A0DAC92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4" name="Text Box 41">
          <a:extLst>
            <a:ext uri="{FF2B5EF4-FFF2-40B4-BE49-F238E27FC236}">
              <a16:creationId xmlns:a16="http://schemas.microsoft.com/office/drawing/2014/main" id="{EFB00086-7F13-4B7A-BF49-F5A94AC622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5" name="Text Box 42">
          <a:extLst>
            <a:ext uri="{FF2B5EF4-FFF2-40B4-BE49-F238E27FC236}">
              <a16:creationId xmlns:a16="http://schemas.microsoft.com/office/drawing/2014/main" id="{9EBA0E4D-0956-4C59-B858-8A7C7FFB0D3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6" name="Text Box 43">
          <a:extLst>
            <a:ext uri="{FF2B5EF4-FFF2-40B4-BE49-F238E27FC236}">
              <a16:creationId xmlns:a16="http://schemas.microsoft.com/office/drawing/2014/main" id="{270373BB-9F6B-4EA0-940E-A1D3A382BB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7" name="Text Box 44">
          <a:extLst>
            <a:ext uri="{FF2B5EF4-FFF2-40B4-BE49-F238E27FC236}">
              <a16:creationId xmlns:a16="http://schemas.microsoft.com/office/drawing/2014/main" id="{3CC473EC-F9E3-43E4-9564-1FF633E0AB5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8" name="Text Box 45">
          <a:extLst>
            <a:ext uri="{FF2B5EF4-FFF2-40B4-BE49-F238E27FC236}">
              <a16:creationId xmlns:a16="http://schemas.microsoft.com/office/drawing/2014/main" id="{4AC2E6AE-991B-40A9-BCD1-825B523217E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599" name="Text Box 46">
          <a:extLst>
            <a:ext uri="{FF2B5EF4-FFF2-40B4-BE49-F238E27FC236}">
              <a16:creationId xmlns:a16="http://schemas.microsoft.com/office/drawing/2014/main" id="{DF5F5EA1-7F99-4DE3-AA18-568B3263B7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0" name="Text Box 47">
          <a:extLst>
            <a:ext uri="{FF2B5EF4-FFF2-40B4-BE49-F238E27FC236}">
              <a16:creationId xmlns:a16="http://schemas.microsoft.com/office/drawing/2014/main" id="{983A2357-C269-4B2E-BB96-958325C0BD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1" name="Text Box 49">
          <a:extLst>
            <a:ext uri="{FF2B5EF4-FFF2-40B4-BE49-F238E27FC236}">
              <a16:creationId xmlns:a16="http://schemas.microsoft.com/office/drawing/2014/main" id="{985E8E1B-C23C-4115-84ED-485743CA24B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2" name="Text Box 50">
          <a:extLst>
            <a:ext uri="{FF2B5EF4-FFF2-40B4-BE49-F238E27FC236}">
              <a16:creationId xmlns:a16="http://schemas.microsoft.com/office/drawing/2014/main" id="{90A358C8-8F07-45EF-9E50-F6DC4C724C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3" name="Text Box 51">
          <a:extLst>
            <a:ext uri="{FF2B5EF4-FFF2-40B4-BE49-F238E27FC236}">
              <a16:creationId xmlns:a16="http://schemas.microsoft.com/office/drawing/2014/main" id="{7E4A6BFB-03AF-459D-8465-83D603567C0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4" name="Text Box 52">
          <a:extLst>
            <a:ext uri="{FF2B5EF4-FFF2-40B4-BE49-F238E27FC236}">
              <a16:creationId xmlns:a16="http://schemas.microsoft.com/office/drawing/2014/main" id="{76D71C5C-86F8-41CD-B6AF-2FCD057F47B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5" name="Text Box 53">
          <a:extLst>
            <a:ext uri="{FF2B5EF4-FFF2-40B4-BE49-F238E27FC236}">
              <a16:creationId xmlns:a16="http://schemas.microsoft.com/office/drawing/2014/main" id="{33A9F3D6-6B87-48DF-88EB-46ECE982EC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6" name="Text Box 54">
          <a:extLst>
            <a:ext uri="{FF2B5EF4-FFF2-40B4-BE49-F238E27FC236}">
              <a16:creationId xmlns:a16="http://schemas.microsoft.com/office/drawing/2014/main" id="{800F6B65-AB50-4517-A2B7-63C8FBA2777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7" name="Text Box 55">
          <a:extLst>
            <a:ext uri="{FF2B5EF4-FFF2-40B4-BE49-F238E27FC236}">
              <a16:creationId xmlns:a16="http://schemas.microsoft.com/office/drawing/2014/main" id="{60E6D66E-128B-402B-A609-DA60D285BEB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8" name="Text Box 56">
          <a:extLst>
            <a:ext uri="{FF2B5EF4-FFF2-40B4-BE49-F238E27FC236}">
              <a16:creationId xmlns:a16="http://schemas.microsoft.com/office/drawing/2014/main" id="{614AD09E-2799-4DFD-8C31-6E28DF715A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09" name="Text Box 57">
          <a:extLst>
            <a:ext uri="{FF2B5EF4-FFF2-40B4-BE49-F238E27FC236}">
              <a16:creationId xmlns:a16="http://schemas.microsoft.com/office/drawing/2014/main" id="{C12F567C-38EE-4AE0-90D9-BAB7B651E09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0" name="Text Box 58">
          <a:extLst>
            <a:ext uri="{FF2B5EF4-FFF2-40B4-BE49-F238E27FC236}">
              <a16:creationId xmlns:a16="http://schemas.microsoft.com/office/drawing/2014/main" id="{D4660D93-63D0-4E0C-8009-A7A72575C4D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1" name="Text Box 59">
          <a:extLst>
            <a:ext uri="{FF2B5EF4-FFF2-40B4-BE49-F238E27FC236}">
              <a16:creationId xmlns:a16="http://schemas.microsoft.com/office/drawing/2014/main" id="{DB0A1824-216E-4C6B-8E2A-C06A7156A3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2" name="Text Box 60">
          <a:extLst>
            <a:ext uri="{FF2B5EF4-FFF2-40B4-BE49-F238E27FC236}">
              <a16:creationId xmlns:a16="http://schemas.microsoft.com/office/drawing/2014/main" id="{4A97C86A-C333-4860-AFE8-F7C9E07695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3" name="Text Box 61">
          <a:extLst>
            <a:ext uri="{FF2B5EF4-FFF2-40B4-BE49-F238E27FC236}">
              <a16:creationId xmlns:a16="http://schemas.microsoft.com/office/drawing/2014/main" id="{FB4B354D-6E50-45AE-AC9C-B523C26A713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4" name="Text Box 62">
          <a:extLst>
            <a:ext uri="{FF2B5EF4-FFF2-40B4-BE49-F238E27FC236}">
              <a16:creationId xmlns:a16="http://schemas.microsoft.com/office/drawing/2014/main" id="{361A089C-5B7E-4732-AE06-C82F5506A26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5" name="Text Box 63">
          <a:extLst>
            <a:ext uri="{FF2B5EF4-FFF2-40B4-BE49-F238E27FC236}">
              <a16:creationId xmlns:a16="http://schemas.microsoft.com/office/drawing/2014/main" id="{CA89B920-08B1-447A-A888-B293FC215F1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6" name="Text Box 64">
          <a:extLst>
            <a:ext uri="{FF2B5EF4-FFF2-40B4-BE49-F238E27FC236}">
              <a16:creationId xmlns:a16="http://schemas.microsoft.com/office/drawing/2014/main" id="{4891B431-DB7E-4C3C-AB85-78D7408652C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7" name="Text Box 65">
          <a:extLst>
            <a:ext uri="{FF2B5EF4-FFF2-40B4-BE49-F238E27FC236}">
              <a16:creationId xmlns:a16="http://schemas.microsoft.com/office/drawing/2014/main" id="{3CBE7EBA-BED6-409A-842E-108454581C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8" name="Text Box 66">
          <a:extLst>
            <a:ext uri="{FF2B5EF4-FFF2-40B4-BE49-F238E27FC236}">
              <a16:creationId xmlns:a16="http://schemas.microsoft.com/office/drawing/2014/main" id="{2ABFC11C-F45A-4835-BFAF-D048CFE1ADA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19" name="Text Box 67">
          <a:extLst>
            <a:ext uri="{FF2B5EF4-FFF2-40B4-BE49-F238E27FC236}">
              <a16:creationId xmlns:a16="http://schemas.microsoft.com/office/drawing/2014/main" id="{5484111F-A697-48BC-AC22-CB272A49B8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0" name="Text Box 68">
          <a:extLst>
            <a:ext uri="{FF2B5EF4-FFF2-40B4-BE49-F238E27FC236}">
              <a16:creationId xmlns:a16="http://schemas.microsoft.com/office/drawing/2014/main" id="{F8BEFFE7-12DE-4B8F-ADD1-CC91149C4B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1" name="Text Box 69">
          <a:extLst>
            <a:ext uri="{FF2B5EF4-FFF2-40B4-BE49-F238E27FC236}">
              <a16:creationId xmlns:a16="http://schemas.microsoft.com/office/drawing/2014/main" id="{006C5E0B-054F-4158-9611-8E309B85E6D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2" name="Text Box 70">
          <a:extLst>
            <a:ext uri="{FF2B5EF4-FFF2-40B4-BE49-F238E27FC236}">
              <a16:creationId xmlns:a16="http://schemas.microsoft.com/office/drawing/2014/main" id="{084C41FD-4C4D-4DC9-80AC-173A33F2DD6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3" name="Text Box 71">
          <a:extLst>
            <a:ext uri="{FF2B5EF4-FFF2-40B4-BE49-F238E27FC236}">
              <a16:creationId xmlns:a16="http://schemas.microsoft.com/office/drawing/2014/main" id="{82249FBE-B076-4957-AC99-F3DD822699B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4" name="Text Box 72">
          <a:extLst>
            <a:ext uri="{FF2B5EF4-FFF2-40B4-BE49-F238E27FC236}">
              <a16:creationId xmlns:a16="http://schemas.microsoft.com/office/drawing/2014/main" id="{187A6B0C-2788-47E8-87E7-A2E96F4254D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5" name="Text Box 73">
          <a:extLst>
            <a:ext uri="{FF2B5EF4-FFF2-40B4-BE49-F238E27FC236}">
              <a16:creationId xmlns:a16="http://schemas.microsoft.com/office/drawing/2014/main" id="{D33E8123-1D59-4821-8041-F788E2000CE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6" name="Text Box 74">
          <a:extLst>
            <a:ext uri="{FF2B5EF4-FFF2-40B4-BE49-F238E27FC236}">
              <a16:creationId xmlns:a16="http://schemas.microsoft.com/office/drawing/2014/main" id="{1F807DF6-0C2D-47CC-8274-3F1E79DA7F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7" name="Text Box 75">
          <a:extLst>
            <a:ext uri="{FF2B5EF4-FFF2-40B4-BE49-F238E27FC236}">
              <a16:creationId xmlns:a16="http://schemas.microsoft.com/office/drawing/2014/main" id="{5E2C53EB-43E4-4308-8E2F-8F4CCCD1795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8" name="Text Box 76">
          <a:extLst>
            <a:ext uri="{FF2B5EF4-FFF2-40B4-BE49-F238E27FC236}">
              <a16:creationId xmlns:a16="http://schemas.microsoft.com/office/drawing/2014/main" id="{CFDE245A-913E-4157-B44D-6127ADBC31A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29" name="Text Box 77">
          <a:extLst>
            <a:ext uri="{FF2B5EF4-FFF2-40B4-BE49-F238E27FC236}">
              <a16:creationId xmlns:a16="http://schemas.microsoft.com/office/drawing/2014/main" id="{1A8CF0BF-A890-4855-93FE-551748692DF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0" name="Text Box 78">
          <a:extLst>
            <a:ext uri="{FF2B5EF4-FFF2-40B4-BE49-F238E27FC236}">
              <a16:creationId xmlns:a16="http://schemas.microsoft.com/office/drawing/2014/main" id="{B364C840-FFB1-4674-8566-C212EACCF41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1" name="Text Box 79">
          <a:extLst>
            <a:ext uri="{FF2B5EF4-FFF2-40B4-BE49-F238E27FC236}">
              <a16:creationId xmlns:a16="http://schemas.microsoft.com/office/drawing/2014/main" id="{BC45D7FF-514A-481D-BAB1-6733771FF17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2" name="Text Box 80">
          <a:extLst>
            <a:ext uri="{FF2B5EF4-FFF2-40B4-BE49-F238E27FC236}">
              <a16:creationId xmlns:a16="http://schemas.microsoft.com/office/drawing/2014/main" id="{3967DE96-CE4B-4E7C-83AB-4B2C34B1F1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3" name="Text Box 81">
          <a:extLst>
            <a:ext uri="{FF2B5EF4-FFF2-40B4-BE49-F238E27FC236}">
              <a16:creationId xmlns:a16="http://schemas.microsoft.com/office/drawing/2014/main" id="{F00032B8-E2B4-4B41-B91D-1183B42126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4" name="Text Box 82">
          <a:extLst>
            <a:ext uri="{FF2B5EF4-FFF2-40B4-BE49-F238E27FC236}">
              <a16:creationId xmlns:a16="http://schemas.microsoft.com/office/drawing/2014/main" id="{F1A28160-1282-4EBA-A6D5-70223DBE5A1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5" name="Text Box 83">
          <a:extLst>
            <a:ext uri="{FF2B5EF4-FFF2-40B4-BE49-F238E27FC236}">
              <a16:creationId xmlns:a16="http://schemas.microsoft.com/office/drawing/2014/main" id="{D85E62D5-AC0C-47AE-8DC1-56187369357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6" name="Text Box 84">
          <a:extLst>
            <a:ext uri="{FF2B5EF4-FFF2-40B4-BE49-F238E27FC236}">
              <a16:creationId xmlns:a16="http://schemas.microsoft.com/office/drawing/2014/main" id="{EBB14848-5055-46B2-B079-70C4FDC483C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7" name="Text Box 85">
          <a:extLst>
            <a:ext uri="{FF2B5EF4-FFF2-40B4-BE49-F238E27FC236}">
              <a16:creationId xmlns:a16="http://schemas.microsoft.com/office/drawing/2014/main" id="{84AD51CD-62D4-44E1-8D31-4B08105BEF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8" name="Text Box 86">
          <a:extLst>
            <a:ext uri="{FF2B5EF4-FFF2-40B4-BE49-F238E27FC236}">
              <a16:creationId xmlns:a16="http://schemas.microsoft.com/office/drawing/2014/main" id="{94B9CA23-5D90-4E93-A8F8-26C6F613DFB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39" name="Text Box 87">
          <a:extLst>
            <a:ext uri="{FF2B5EF4-FFF2-40B4-BE49-F238E27FC236}">
              <a16:creationId xmlns:a16="http://schemas.microsoft.com/office/drawing/2014/main" id="{6A184781-B5E4-474A-A04D-5C70D2741FD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0" name="Text Box 88">
          <a:extLst>
            <a:ext uri="{FF2B5EF4-FFF2-40B4-BE49-F238E27FC236}">
              <a16:creationId xmlns:a16="http://schemas.microsoft.com/office/drawing/2014/main" id="{0EF29761-A335-407F-8B02-A7EA9B5ACAA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1" name="Text Box 89">
          <a:extLst>
            <a:ext uri="{FF2B5EF4-FFF2-40B4-BE49-F238E27FC236}">
              <a16:creationId xmlns:a16="http://schemas.microsoft.com/office/drawing/2014/main" id="{8DBE241E-137A-48B9-A9FA-B0E85378EEA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2" name="Text Box 90">
          <a:extLst>
            <a:ext uri="{FF2B5EF4-FFF2-40B4-BE49-F238E27FC236}">
              <a16:creationId xmlns:a16="http://schemas.microsoft.com/office/drawing/2014/main" id="{933197EE-68E7-41AA-AD7C-66366D485AF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3" name="Text Box 91">
          <a:extLst>
            <a:ext uri="{FF2B5EF4-FFF2-40B4-BE49-F238E27FC236}">
              <a16:creationId xmlns:a16="http://schemas.microsoft.com/office/drawing/2014/main" id="{B944217F-35BF-4123-9246-75BB848DBC5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4" name="Text Box 92">
          <a:extLst>
            <a:ext uri="{FF2B5EF4-FFF2-40B4-BE49-F238E27FC236}">
              <a16:creationId xmlns:a16="http://schemas.microsoft.com/office/drawing/2014/main" id="{C8F9AE87-070A-4A6D-AC24-FCAA6D086F1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5" name="Text Box 26">
          <a:extLst>
            <a:ext uri="{FF2B5EF4-FFF2-40B4-BE49-F238E27FC236}">
              <a16:creationId xmlns:a16="http://schemas.microsoft.com/office/drawing/2014/main" id="{7082CB24-2713-422C-89C9-269B625B53E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6" name="Text Box 27">
          <a:extLst>
            <a:ext uri="{FF2B5EF4-FFF2-40B4-BE49-F238E27FC236}">
              <a16:creationId xmlns:a16="http://schemas.microsoft.com/office/drawing/2014/main" id="{40297390-A820-4244-9645-469B2857BB7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7" name="Text Box 28">
          <a:extLst>
            <a:ext uri="{FF2B5EF4-FFF2-40B4-BE49-F238E27FC236}">
              <a16:creationId xmlns:a16="http://schemas.microsoft.com/office/drawing/2014/main" id="{DE3BFD6C-CD59-4AA1-84CD-CF18D088CFB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8" name="Text Box 29">
          <a:extLst>
            <a:ext uri="{FF2B5EF4-FFF2-40B4-BE49-F238E27FC236}">
              <a16:creationId xmlns:a16="http://schemas.microsoft.com/office/drawing/2014/main" id="{CB873C81-76D7-42A1-89C4-57B3D1639E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49" name="Text Box 30">
          <a:extLst>
            <a:ext uri="{FF2B5EF4-FFF2-40B4-BE49-F238E27FC236}">
              <a16:creationId xmlns:a16="http://schemas.microsoft.com/office/drawing/2014/main" id="{F0CF3C75-7CA2-47FF-A798-AD8F30584F2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0" name="Text Box 31">
          <a:extLst>
            <a:ext uri="{FF2B5EF4-FFF2-40B4-BE49-F238E27FC236}">
              <a16:creationId xmlns:a16="http://schemas.microsoft.com/office/drawing/2014/main" id="{6C5E45B0-5053-4088-BC80-05D2DAADB0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1" name="Text Box 32">
          <a:extLst>
            <a:ext uri="{FF2B5EF4-FFF2-40B4-BE49-F238E27FC236}">
              <a16:creationId xmlns:a16="http://schemas.microsoft.com/office/drawing/2014/main" id="{EDA1A1A1-A89F-45CD-9B37-6BDE04BEA8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2" name="Text Box 33">
          <a:extLst>
            <a:ext uri="{FF2B5EF4-FFF2-40B4-BE49-F238E27FC236}">
              <a16:creationId xmlns:a16="http://schemas.microsoft.com/office/drawing/2014/main" id="{6F7DBD13-3266-4774-BBE7-875EF1148F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3" name="Text Box 34">
          <a:extLst>
            <a:ext uri="{FF2B5EF4-FFF2-40B4-BE49-F238E27FC236}">
              <a16:creationId xmlns:a16="http://schemas.microsoft.com/office/drawing/2014/main" id="{32EBB46C-A4E9-4635-B24C-C65EF7EDBA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4" name="Text Box 35">
          <a:extLst>
            <a:ext uri="{FF2B5EF4-FFF2-40B4-BE49-F238E27FC236}">
              <a16:creationId xmlns:a16="http://schemas.microsoft.com/office/drawing/2014/main" id="{05D6A71B-43DA-4124-9F60-6893A1608C9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5" name="Text Box 36">
          <a:extLst>
            <a:ext uri="{FF2B5EF4-FFF2-40B4-BE49-F238E27FC236}">
              <a16:creationId xmlns:a16="http://schemas.microsoft.com/office/drawing/2014/main" id="{9911B76B-2F7D-4EF2-9A29-AE9302708EC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6" name="Text Box 37">
          <a:extLst>
            <a:ext uri="{FF2B5EF4-FFF2-40B4-BE49-F238E27FC236}">
              <a16:creationId xmlns:a16="http://schemas.microsoft.com/office/drawing/2014/main" id="{FCE38107-C9D3-4046-AD67-D0DABDFFB60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7" name="Text Box 38">
          <a:extLst>
            <a:ext uri="{FF2B5EF4-FFF2-40B4-BE49-F238E27FC236}">
              <a16:creationId xmlns:a16="http://schemas.microsoft.com/office/drawing/2014/main" id="{C5926CFF-AFB2-4648-8929-6A1C36E887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8" name="Text Box 39">
          <a:extLst>
            <a:ext uri="{FF2B5EF4-FFF2-40B4-BE49-F238E27FC236}">
              <a16:creationId xmlns:a16="http://schemas.microsoft.com/office/drawing/2014/main" id="{1087EE32-B6B0-4D2A-A1C1-654FFE52A77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59" name="Text Box 40">
          <a:extLst>
            <a:ext uri="{FF2B5EF4-FFF2-40B4-BE49-F238E27FC236}">
              <a16:creationId xmlns:a16="http://schemas.microsoft.com/office/drawing/2014/main" id="{F73E36AA-BEB6-4980-950E-EB0E7E96115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0" name="Text Box 41">
          <a:extLst>
            <a:ext uri="{FF2B5EF4-FFF2-40B4-BE49-F238E27FC236}">
              <a16:creationId xmlns:a16="http://schemas.microsoft.com/office/drawing/2014/main" id="{18A6E131-C29A-4E98-9673-03154AC9739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1" name="Text Box 42">
          <a:extLst>
            <a:ext uri="{FF2B5EF4-FFF2-40B4-BE49-F238E27FC236}">
              <a16:creationId xmlns:a16="http://schemas.microsoft.com/office/drawing/2014/main" id="{6EAECA42-524C-4FF7-8E4E-909C986BC8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2" name="Text Box 43">
          <a:extLst>
            <a:ext uri="{FF2B5EF4-FFF2-40B4-BE49-F238E27FC236}">
              <a16:creationId xmlns:a16="http://schemas.microsoft.com/office/drawing/2014/main" id="{3A57C69D-62AD-42DA-96FA-8A8C71F2D51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3" name="Text Box 44">
          <a:extLst>
            <a:ext uri="{FF2B5EF4-FFF2-40B4-BE49-F238E27FC236}">
              <a16:creationId xmlns:a16="http://schemas.microsoft.com/office/drawing/2014/main" id="{E9CCE2AE-3269-4812-8ED9-D48EC1CE4E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4" name="Text Box 45">
          <a:extLst>
            <a:ext uri="{FF2B5EF4-FFF2-40B4-BE49-F238E27FC236}">
              <a16:creationId xmlns:a16="http://schemas.microsoft.com/office/drawing/2014/main" id="{DC747B55-D295-4801-BC12-819DAC1BBC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5" name="Text Box 46">
          <a:extLst>
            <a:ext uri="{FF2B5EF4-FFF2-40B4-BE49-F238E27FC236}">
              <a16:creationId xmlns:a16="http://schemas.microsoft.com/office/drawing/2014/main" id="{2D69B011-CC77-418A-AE69-1015549EB87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6" name="Text Box 47">
          <a:extLst>
            <a:ext uri="{FF2B5EF4-FFF2-40B4-BE49-F238E27FC236}">
              <a16:creationId xmlns:a16="http://schemas.microsoft.com/office/drawing/2014/main" id="{957D25A0-E623-4A74-B3D5-73BA5D5393E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7" name="Text Box 49">
          <a:extLst>
            <a:ext uri="{FF2B5EF4-FFF2-40B4-BE49-F238E27FC236}">
              <a16:creationId xmlns:a16="http://schemas.microsoft.com/office/drawing/2014/main" id="{6A5BA900-ABD2-4070-800E-9DDE89C6895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8" name="Text Box 50">
          <a:extLst>
            <a:ext uri="{FF2B5EF4-FFF2-40B4-BE49-F238E27FC236}">
              <a16:creationId xmlns:a16="http://schemas.microsoft.com/office/drawing/2014/main" id="{5C73D966-2006-4C86-B6F6-0421F1E88AB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69" name="Text Box 51">
          <a:extLst>
            <a:ext uri="{FF2B5EF4-FFF2-40B4-BE49-F238E27FC236}">
              <a16:creationId xmlns:a16="http://schemas.microsoft.com/office/drawing/2014/main" id="{FC8DABC6-9569-436A-91A2-6F7D5007729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0" name="Text Box 52">
          <a:extLst>
            <a:ext uri="{FF2B5EF4-FFF2-40B4-BE49-F238E27FC236}">
              <a16:creationId xmlns:a16="http://schemas.microsoft.com/office/drawing/2014/main" id="{669B6905-E491-424B-B2E4-F09444D4170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1" name="Text Box 53">
          <a:extLst>
            <a:ext uri="{FF2B5EF4-FFF2-40B4-BE49-F238E27FC236}">
              <a16:creationId xmlns:a16="http://schemas.microsoft.com/office/drawing/2014/main" id="{F0E98337-3209-43D0-BFEB-4AC75041000E}"/>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2" name="Text Box 54">
          <a:extLst>
            <a:ext uri="{FF2B5EF4-FFF2-40B4-BE49-F238E27FC236}">
              <a16:creationId xmlns:a16="http://schemas.microsoft.com/office/drawing/2014/main" id="{634150B8-410E-4A94-87C5-2416C741FE5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3" name="Text Box 55">
          <a:extLst>
            <a:ext uri="{FF2B5EF4-FFF2-40B4-BE49-F238E27FC236}">
              <a16:creationId xmlns:a16="http://schemas.microsoft.com/office/drawing/2014/main" id="{40FF2676-ABE2-4456-8FF2-D63DCF5E385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4" name="Text Box 56">
          <a:extLst>
            <a:ext uri="{FF2B5EF4-FFF2-40B4-BE49-F238E27FC236}">
              <a16:creationId xmlns:a16="http://schemas.microsoft.com/office/drawing/2014/main" id="{55560845-9055-4BD7-88AD-2C9FCF9C293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5" name="Text Box 57">
          <a:extLst>
            <a:ext uri="{FF2B5EF4-FFF2-40B4-BE49-F238E27FC236}">
              <a16:creationId xmlns:a16="http://schemas.microsoft.com/office/drawing/2014/main" id="{3FF7CB9C-E724-4B9A-A2E4-A98DE3D0EECC}"/>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6" name="Text Box 58">
          <a:extLst>
            <a:ext uri="{FF2B5EF4-FFF2-40B4-BE49-F238E27FC236}">
              <a16:creationId xmlns:a16="http://schemas.microsoft.com/office/drawing/2014/main" id="{F8B13C5E-3047-4F6D-809D-E55261F245D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7" name="Text Box 59">
          <a:extLst>
            <a:ext uri="{FF2B5EF4-FFF2-40B4-BE49-F238E27FC236}">
              <a16:creationId xmlns:a16="http://schemas.microsoft.com/office/drawing/2014/main" id="{96E80E67-A96C-4C0C-8D4E-49ECA7B158F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8" name="Text Box 60">
          <a:extLst>
            <a:ext uri="{FF2B5EF4-FFF2-40B4-BE49-F238E27FC236}">
              <a16:creationId xmlns:a16="http://schemas.microsoft.com/office/drawing/2014/main" id="{A5DE44B5-9768-44BF-8640-877439C94BA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79" name="Text Box 61">
          <a:extLst>
            <a:ext uri="{FF2B5EF4-FFF2-40B4-BE49-F238E27FC236}">
              <a16:creationId xmlns:a16="http://schemas.microsoft.com/office/drawing/2014/main" id="{ED934683-C422-4731-8367-5769C7604E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0" name="Text Box 62">
          <a:extLst>
            <a:ext uri="{FF2B5EF4-FFF2-40B4-BE49-F238E27FC236}">
              <a16:creationId xmlns:a16="http://schemas.microsoft.com/office/drawing/2014/main" id="{6D2C158B-4FA8-44F9-B34F-0C782145454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1" name="Text Box 63">
          <a:extLst>
            <a:ext uri="{FF2B5EF4-FFF2-40B4-BE49-F238E27FC236}">
              <a16:creationId xmlns:a16="http://schemas.microsoft.com/office/drawing/2014/main" id="{12B90FDF-D356-4BEA-BA2D-1188EF5B7A0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2" name="Text Box 64">
          <a:extLst>
            <a:ext uri="{FF2B5EF4-FFF2-40B4-BE49-F238E27FC236}">
              <a16:creationId xmlns:a16="http://schemas.microsoft.com/office/drawing/2014/main" id="{0B109109-3FAD-47C1-9AC6-EBF48F02446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3" name="Text Box 65">
          <a:extLst>
            <a:ext uri="{FF2B5EF4-FFF2-40B4-BE49-F238E27FC236}">
              <a16:creationId xmlns:a16="http://schemas.microsoft.com/office/drawing/2014/main" id="{63FFD539-7345-47A9-8232-ECDB6AC7752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4" name="Text Box 66">
          <a:extLst>
            <a:ext uri="{FF2B5EF4-FFF2-40B4-BE49-F238E27FC236}">
              <a16:creationId xmlns:a16="http://schemas.microsoft.com/office/drawing/2014/main" id="{E4C30352-D12D-4253-A801-6B42474BCFD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5" name="Text Box 67">
          <a:extLst>
            <a:ext uri="{FF2B5EF4-FFF2-40B4-BE49-F238E27FC236}">
              <a16:creationId xmlns:a16="http://schemas.microsoft.com/office/drawing/2014/main" id="{942A3997-8ADD-4682-97FD-4C71B0A3763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6" name="Text Box 68">
          <a:extLst>
            <a:ext uri="{FF2B5EF4-FFF2-40B4-BE49-F238E27FC236}">
              <a16:creationId xmlns:a16="http://schemas.microsoft.com/office/drawing/2014/main" id="{2EFEDCB2-6119-4C72-B0F8-44B903D68C9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7" name="Text Box 69">
          <a:extLst>
            <a:ext uri="{FF2B5EF4-FFF2-40B4-BE49-F238E27FC236}">
              <a16:creationId xmlns:a16="http://schemas.microsoft.com/office/drawing/2014/main" id="{87A2DC41-4283-4E4B-BE35-CB689B8C2ED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8" name="Text Box 70">
          <a:extLst>
            <a:ext uri="{FF2B5EF4-FFF2-40B4-BE49-F238E27FC236}">
              <a16:creationId xmlns:a16="http://schemas.microsoft.com/office/drawing/2014/main" id="{ABAF5813-01DB-4A1F-B41B-4354A6405F4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89" name="Text Box 71">
          <a:extLst>
            <a:ext uri="{FF2B5EF4-FFF2-40B4-BE49-F238E27FC236}">
              <a16:creationId xmlns:a16="http://schemas.microsoft.com/office/drawing/2014/main" id="{A8CEA4EB-9E5E-4C08-88F3-2536003E433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0" name="Text Box 72">
          <a:extLst>
            <a:ext uri="{FF2B5EF4-FFF2-40B4-BE49-F238E27FC236}">
              <a16:creationId xmlns:a16="http://schemas.microsoft.com/office/drawing/2014/main" id="{64614B6C-5D93-4485-BB39-DFC08FDF656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1" name="Text Box 73">
          <a:extLst>
            <a:ext uri="{FF2B5EF4-FFF2-40B4-BE49-F238E27FC236}">
              <a16:creationId xmlns:a16="http://schemas.microsoft.com/office/drawing/2014/main" id="{DDC8A3AB-E641-4BF5-B555-36E2A26F4BA9}"/>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2" name="Text Box 74">
          <a:extLst>
            <a:ext uri="{FF2B5EF4-FFF2-40B4-BE49-F238E27FC236}">
              <a16:creationId xmlns:a16="http://schemas.microsoft.com/office/drawing/2014/main" id="{82BD7717-9A69-4D47-A7DB-578EC77C4DA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3" name="Text Box 75">
          <a:extLst>
            <a:ext uri="{FF2B5EF4-FFF2-40B4-BE49-F238E27FC236}">
              <a16:creationId xmlns:a16="http://schemas.microsoft.com/office/drawing/2014/main" id="{D26D6458-B447-44CE-AAA1-6AA70ACFD0D0}"/>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4" name="Text Box 76">
          <a:extLst>
            <a:ext uri="{FF2B5EF4-FFF2-40B4-BE49-F238E27FC236}">
              <a16:creationId xmlns:a16="http://schemas.microsoft.com/office/drawing/2014/main" id="{3CC65879-2A51-42D1-8AC2-5586DDBC8924}"/>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5" name="Text Box 77">
          <a:extLst>
            <a:ext uri="{FF2B5EF4-FFF2-40B4-BE49-F238E27FC236}">
              <a16:creationId xmlns:a16="http://schemas.microsoft.com/office/drawing/2014/main" id="{79C10CA7-7FDA-4703-A979-AD1AE465AE3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6" name="Text Box 78">
          <a:extLst>
            <a:ext uri="{FF2B5EF4-FFF2-40B4-BE49-F238E27FC236}">
              <a16:creationId xmlns:a16="http://schemas.microsoft.com/office/drawing/2014/main" id="{72BE452F-880F-4DA9-B405-1D5C678CBE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7" name="Text Box 79">
          <a:extLst>
            <a:ext uri="{FF2B5EF4-FFF2-40B4-BE49-F238E27FC236}">
              <a16:creationId xmlns:a16="http://schemas.microsoft.com/office/drawing/2014/main" id="{4EB27E23-896A-4152-9D0B-77ACA1A1E59D}"/>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8" name="Text Box 80">
          <a:extLst>
            <a:ext uri="{FF2B5EF4-FFF2-40B4-BE49-F238E27FC236}">
              <a16:creationId xmlns:a16="http://schemas.microsoft.com/office/drawing/2014/main" id="{A20C3488-4F03-4BBD-B75A-765420C87BB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699" name="Text Box 81">
          <a:extLst>
            <a:ext uri="{FF2B5EF4-FFF2-40B4-BE49-F238E27FC236}">
              <a16:creationId xmlns:a16="http://schemas.microsoft.com/office/drawing/2014/main" id="{0E7FB511-7406-4E8C-A9FF-11A200D91187}"/>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0" name="Text Box 82">
          <a:extLst>
            <a:ext uri="{FF2B5EF4-FFF2-40B4-BE49-F238E27FC236}">
              <a16:creationId xmlns:a16="http://schemas.microsoft.com/office/drawing/2014/main" id="{C86AF0E1-14FC-4EBF-9108-4B403339160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1" name="Text Box 83">
          <a:extLst>
            <a:ext uri="{FF2B5EF4-FFF2-40B4-BE49-F238E27FC236}">
              <a16:creationId xmlns:a16="http://schemas.microsoft.com/office/drawing/2014/main" id="{E121A2E5-E991-4998-8EF8-64CF11A6DF0F}"/>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2" name="Text Box 84">
          <a:extLst>
            <a:ext uri="{FF2B5EF4-FFF2-40B4-BE49-F238E27FC236}">
              <a16:creationId xmlns:a16="http://schemas.microsoft.com/office/drawing/2014/main" id="{BD60EEBA-9A0E-47AA-8769-604FD2F09F71}"/>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3" name="Text Box 85">
          <a:extLst>
            <a:ext uri="{FF2B5EF4-FFF2-40B4-BE49-F238E27FC236}">
              <a16:creationId xmlns:a16="http://schemas.microsoft.com/office/drawing/2014/main" id="{E5E511D8-C983-4E34-9889-C5B5F9B7D3E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4" name="Text Box 86">
          <a:extLst>
            <a:ext uri="{FF2B5EF4-FFF2-40B4-BE49-F238E27FC236}">
              <a16:creationId xmlns:a16="http://schemas.microsoft.com/office/drawing/2014/main" id="{BEC17572-8F30-4E15-BEA2-E2A7A24FEED3}"/>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5" name="Text Box 87">
          <a:extLst>
            <a:ext uri="{FF2B5EF4-FFF2-40B4-BE49-F238E27FC236}">
              <a16:creationId xmlns:a16="http://schemas.microsoft.com/office/drawing/2014/main" id="{52603E67-E996-41A5-BA19-AB2AD752904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6" name="Text Box 88">
          <a:extLst>
            <a:ext uri="{FF2B5EF4-FFF2-40B4-BE49-F238E27FC236}">
              <a16:creationId xmlns:a16="http://schemas.microsoft.com/office/drawing/2014/main" id="{013E2FAD-3C00-4455-A887-34708857FC7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7" name="Text Box 89">
          <a:extLst>
            <a:ext uri="{FF2B5EF4-FFF2-40B4-BE49-F238E27FC236}">
              <a16:creationId xmlns:a16="http://schemas.microsoft.com/office/drawing/2014/main" id="{37395A25-3245-4A52-83C9-82B3D19AF722}"/>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8" name="Text Box 90">
          <a:extLst>
            <a:ext uri="{FF2B5EF4-FFF2-40B4-BE49-F238E27FC236}">
              <a16:creationId xmlns:a16="http://schemas.microsoft.com/office/drawing/2014/main" id="{9E4857B8-6182-4341-B83C-FB93A609D2F5}"/>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09" name="Text Box 91">
          <a:extLst>
            <a:ext uri="{FF2B5EF4-FFF2-40B4-BE49-F238E27FC236}">
              <a16:creationId xmlns:a16="http://schemas.microsoft.com/office/drawing/2014/main" id="{FFB06706-2B58-4173-AA36-83DA8C5D002A}"/>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10" name="Text Box 92">
          <a:extLst>
            <a:ext uri="{FF2B5EF4-FFF2-40B4-BE49-F238E27FC236}">
              <a16:creationId xmlns:a16="http://schemas.microsoft.com/office/drawing/2014/main" id="{E6CDB1BB-FDCC-427D-B998-9695B872EC88}"/>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11" name="Text Box 58">
          <a:extLst>
            <a:ext uri="{FF2B5EF4-FFF2-40B4-BE49-F238E27FC236}">
              <a16:creationId xmlns:a16="http://schemas.microsoft.com/office/drawing/2014/main" id="{29B856B5-5E8A-4D07-9352-F7DDC7B7531B}"/>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244</xdr:row>
      <xdr:rowOff>0</xdr:rowOff>
    </xdr:from>
    <xdr:to>
      <xdr:col>1</xdr:col>
      <xdr:colOff>2230755</xdr:colOff>
      <xdr:row>247</xdr:row>
      <xdr:rowOff>205740</xdr:rowOff>
    </xdr:to>
    <xdr:sp macro="" textlink="">
      <xdr:nvSpPr>
        <xdr:cNvPr id="8712" name="Text Box 59">
          <a:extLst>
            <a:ext uri="{FF2B5EF4-FFF2-40B4-BE49-F238E27FC236}">
              <a16:creationId xmlns:a16="http://schemas.microsoft.com/office/drawing/2014/main" id="{2A51D6B8-7A28-4E70-9F3F-2664A7641FD6}"/>
            </a:ext>
          </a:extLst>
        </xdr:cNvPr>
        <xdr:cNvSpPr txBox="1">
          <a:spLocks noChangeArrowheads="1"/>
        </xdr:cNvSpPr>
      </xdr:nvSpPr>
      <xdr:spPr bwMode="auto">
        <a:xfrm>
          <a:off x="2499632" y="7707086"/>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3" name="Text Box 26">
          <a:extLst>
            <a:ext uri="{FF2B5EF4-FFF2-40B4-BE49-F238E27FC236}">
              <a16:creationId xmlns:a16="http://schemas.microsoft.com/office/drawing/2014/main" id="{8D396334-0ABF-4377-915C-1C83AD808C1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4" name="Text Box 27">
          <a:extLst>
            <a:ext uri="{FF2B5EF4-FFF2-40B4-BE49-F238E27FC236}">
              <a16:creationId xmlns:a16="http://schemas.microsoft.com/office/drawing/2014/main" id="{5DA68F50-03EF-4F6A-9545-B5C9FEA1CE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5" name="Text Box 28">
          <a:extLst>
            <a:ext uri="{FF2B5EF4-FFF2-40B4-BE49-F238E27FC236}">
              <a16:creationId xmlns:a16="http://schemas.microsoft.com/office/drawing/2014/main" id="{8740C39F-AA18-43A5-A893-5C3BE91E38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6" name="Text Box 29">
          <a:extLst>
            <a:ext uri="{FF2B5EF4-FFF2-40B4-BE49-F238E27FC236}">
              <a16:creationId xmlns:a16="http://schemas.microsoft.com/office/drawing/2014/main" id="{62B4C424-E853-47F6-AF00-BB45D81117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7" name="Text Box 30">
          <a:extLst>
            <a:ext uri="{FF2B5EF4-FFF2-40B4-BE49-F238E27FC236}">
              <a16:creationId xmlns:a16="http://schemas.microsoft.com/office/drawing/2014/main" id="{FB437DF2-34D0-46DA-999D-10BDCE2612C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8" name="Text Box 31">
          <a:extLst>
            <a:ext uri="{FF2B5EF4-FFF2-40B4-BE49-F238E27FC236}">
              <a16:creationId xmlns:a16="http://schemas.microsoft.com/office/drawing/2014/main" id="{B0B0DF43-0444-470F-9BB8-BF4063C811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19" name="Text Box 32">
          <a:extLst>
            <a:ext uri="{FF2B5EF4-FFF2-40B4-BE49-F238E27FC236}">
              <a16:creationId xmlns:a16="http://schemas.microsoft.com/office/drawing/2014/main" id="{C3B49D11-3298-420F-B348-B6990A3053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0" name="Text Box 33">
          <a:extLst>
            <a:ext uri="{FF2B5EF4-FFF2-40B4-BE49-F238E27FC236}">
              <a16:creationId xmlns:a16="http://schemas.microsoft.com/office/drawing/2014/main" id="{F0BDC7CA-835E-44C7-9CA3-EA0A478039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1" name="Text Box 34">
          <a:extLst>
            <a:ext uri="{FF2B5EF4-FFF2-40B4-BE49-F238E27FC236}">
              <a16:creationId xmlns:a16="http://schemas.microsoft.com/office/drawing/2014/main" id="{489575E6-C715-4052-ADA3-631488EA6F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2" name="Text Box 35">
          <a:extLst>
            <a:ext uri="{FF2B5EF4-FFF2-40B4-BE49-F238E27FC236}">
              <a16:creationId xmlns:a16="http://schemas.microsoft.com/office/drawing/2014/main" id="{3EDE7437-75EF-49B4-B264-2DD0CD4790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3" name="Text Box 36">
          <a:extLst>
            <a:ext uri="{FF2B5EF4-FFF2-40B4-BE49-F238E27FC236}">
              <a16:creationId xmlns:a16="http://schemas.microsoft.com/office/drawing/2014/main" id="{246EEA6B-0F53-4E46-98BF-4F8279C3C3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4" name="Text Box 37">
          <a:extLst>
            <a:ext uri="{FF2B5EF4-FFF2-40B4-BE49-F238E27FC236}">
              <a16:creationId xmlns:a16="http://schemas.microsoft.com/office/drawing/2014/main" id="{7AB458FA-3CCE-4EC8-9315-B8976ED79F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5" name="Text Box 38">
          <a:extLst>
            <a:ext uri="{FF2B5EF4-FFF2-40B4-BE49-F238E27FC236}">
              <a16:creationId xmlns:a16="http://schemas.microsoft.com/office/drawing/2014/main" id="{7633AF2E-E9FA-407A-A7FB-6E114A55B5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6" name="Text Box 39">
          <a:extLst>
            <a:ext uri="{FF2B5EF4-FFF2-40B4-BE49-F238E27FC236}">
              <a16:creationId xmlns:a16="http://schemas.microsoft.com/office/drawing/2014/main" id="{84070B4B-7C08-44E2-B628-073C1EA08B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7" name="Text Box 40">
          <a:extLst>
            <a:ext uri="{FF2B5EF4-FFF2-40B4-BE49-F238E27FC236}">
              <a16:creationId xmlns:a16="http://schemas.microsoft.com/office/drawing/2014/main" id="{554004C6-A21E-4788-AC96-6896FFDEDC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8" name="Text Box 41">
          <a:extLst>
            <a:ext uri="{FF2B5EF4-FFF2-40B4-BE49-F238E27FC236}">
              <a16:creationId xmlns:a16="http://schemas.microsoft.com/office/drawing/2014/main" id="{57FF4573-264F-46B3-927E-6BF9FC5A7C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29" name="Text Box 42">
          <a:extLst>
            <a:ext uri="{FF2B5EF4-FFF2-40B4-BE49-F238E27FC236}">
              <a16:creationId xmlns:a16="http://schemas.microsoft.com/office/drawing/2014/main" id="{ADC79CAB-6F1C-4BCC-AAAE-04111F32DD8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0" name="Text Box 43">
          <a:extLst>
            <a:ext uri="{FF2B5EF4-FFF2-40B4-BE49-F238E27FC236}">
              <a16:creationId xmlns:a16="http://schemas.microsoft.com/office/drawing/2014/main" id="{94DF0327-6B46-4715-BA26-FCECEAD0A7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1" name="Text Box 44">
          <a:extLst>
            <a:ext uri="{FF2B5EF4-FFF2-40B4-BE49-F238E27FC236}">
              <a16:creationId xmlns:a16="http://schemas.microsoft.com/office/drawing/2014/main" id="{72B2D5E5-6EB6-4126-B5BA-A90F6BDC8C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2" name="Text Box 45">
          <a:extLst>
            <a:ext uri="{FF2B5EF4-FFF2-40B4-BE49-F238E27FC236}">
              <a16:creationId xmlns:a16="http://schemas.microsoft.com/office/drawing/2014/main" id="{7606E301-B6D6-4F56-A052-FA3EDE8AFD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3" name="Text Box 46">
          <a:extLst>
            <a:ext uri="{FF2B5EF4-FFF2-40B4-BE49-F238E27FC236}">
              <a16:creationId xmlns:a16="http://schemas.microsoft.com/office/drawing/2014/main" id="{2E4D890F-AD93-4E22-8B1C-826A7F5FD1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4" name="Text Box 47">
          <a:extLst>
            <a:ext uri="{FF2B5EF4-FFF2-40B4-BE49-F238E27FC236}">
              <a16:creationId xmlns:a16="http://schemas.microsoft.com/office/drawing/2014/main" id="{1C8B58A8-9D63-4609-893A-CCCA1E12AE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5" name="Text Box 49">
          <a:extLst>
            <a:ext uri="{FF2B5EF4-FFF2-40B4-BE49-F238E27FC236}">
              <a16:creationId xmlns:a16="http://schemas.microsoft.com/office/drawing/2014/main" id="{3640F4D6-D645-4562-BCFC-63EBD522E74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6" name="Text Box 50">
          <a:extLst>
            <a:ext uri="{FF2B5EF4-FFF2-40B4-BE49-F238E27FC236}">
              <a16:creationId xmlns:a16="http://schemas.microsoft.com/office/drawing/2014/main" id="{CB8E039E-7C0E-4917-8193-B16D22BCC3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7" name="Text Box 51">
          <a:extLst>
            <a:ext uri="{FF2B5EF4-FFF2-40B4-BE49-F238E27FC236}">
              <a16:creationId xmlns:a16="http://schemas.microsoft.com/office/drawing/2014/main" id="{B7A0AB23-D650-409B-B5C1-5180D9E544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8" name="Text Box 52">
          <a:extLst>
            <a:ext uri="{FF2B5EF4-FFF2-40B4-BE49-F238E27FC236}">
              <a16:creationId xmlns:a16="http://schemas.microsoft.com/office/drawing/2014/main" id="{6FC0A194-9339-4C3D-A7CF-522B4DA096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39" name="Text Box 53">
          <a:extLst>
            <a:ext uri="{FF2B5EF4-FFF2-40B4-BE49-F238E27FC236}">
              <a16:creationId xmlns:a16="http://schemas.microsoft.com/office/drawing/2014/main" id="{EAB1DE5D-C1D3-4A30-B2CE-B9CB80C7E6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0" name="Text Box 54">
          <a:extLst>
            <a:ext uri="{FF2B5EF4-FFF2-40B4-BE49-F238E27FC236}">
              <a16:creationId xmlns:a16="http://schemas.microsoft.com/office/drawing/2014/main" id="{25A81291-8EFD-4F28-8FB2-73E281F17C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1" name="Text Box 55">
          <a:extLst>
            <a:ext uri="{FF2B5EF4-FFF2-40B4-BE49-F238E27FC236}">
              <a16:creationId xmlns:a16="http://schemas.microsoft.com/office/drawing/2014/main" id="{E87D97FE-9840-4732-8005-D587FEAC9C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2" name="Text Box 56">
          <a:extLst>
            <a:ext uri="{FF2B5EF4-FFF2-40B4-BE49-F238E27FC236}">
              <a16:creationId xmlns:a16="http://schemas.microsoft.com/office/drawing/2014/main" id="{54E84178-045D-481E-A28E-E16B42DACF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3" name="Text Box 57">
          <a:extLst>
            <a:ext uri="{FF2B5EF4-FFF2-40B4-BE49-F238E27FC236}">
              <a16:creationId xmlns:a16="http://schemas.microsoft.com/office/drawing/2014/main" id="{12DEA8CF-777E-4046-980E-005F5AFFFF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4" name="Text Box 58">
          <a:extLst>
            <a:ext uri="{FF2B5EF4-FFF2-40B4-BE49-F238E27FC236}">
              <a16:creationId xmlns:a16="http://schemas.microsoft.com/office/drawing/2014/main" id="{9C1DD573-0934-4D60-ADE7-A7CCAB401C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5" name="Text Box 59">
          <a:extLst>
            <a:ext uri="{FF2B5EF4-FFF2-40B4-BE49-F238E27FC236}">
              <a16:creationId xmlns:a16="http://schemas.microsoft.com/office/drawing/2014/main" id="{6E32EE6F-93C1-49EC-8B74-799C9D2A0C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6" name="Text Box 60">
          <a:extLst>
            <a:ext uri="{FF2B5EF4-FFF2-40B4-BE49-F238E27FC236}">
              <a16:creationId xmlns:a16="http://schemas.microsoft.com/office/drawing/2014/main" id="{96230A18-088F-4B61-B4FE-1D194C55BD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7" name="Text Box 61">
          <a:extLst>
            <a:ext uri="{FF2B5EF4-FFF2-40B4-BE49-F238E27FC236}">
              <a16:creationId xmlns:a16="http://schemas.microsoft.com/office/drawing/2014/main" id="{8470BB53-EB00-4565-9AB3-5CE082834D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8" name="Text Box 62">
          <a:extLst>
            <a:ext uri="{FF2B5EF4-FFF2-40B4-BE49-F238E27FC236}">
              <a16:creationId xmlns:a16="http://schemas.microsoft.com/office/drawing/2014/main" id="{91EC1D59-FADA-49F1-9874-20EEF8DDCC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49" name="Text Box 63">
          <a:extLst>
            <a:ext uri="{FF2B5EF4-FFF2-40B4-BE49-F238E27FC236}">
              <a16:creationId xmlns:a16="http://schemas.microsoft.com/office/drawing/2014/main" id="{AF05C7C0-8E4E-4C16-80E8-C88DD6FD2E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0" name="Text Box 64">
          <a:extLst>
            <a:ext uri="{FF2B5EF4-FFF2-40B4-BE49-F238E27FC236}">
              <a16:creationId xmlns:a16="http://schemas.microsoft.com/office/drawing/2014/main" id="{A5C14DEE-C5D3-4716-96AC-B68727A4A80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1" name="Text Box 65">
          <a:extLst>
            <a:ext uri="{FF2B5EF4-FFF2-40B4-BE49-F238E27FC236}">
              <a16:creationId xmlns:a16="http://schemas.microsoft.com/office/drawing/2014/main" id="{727670BB-6C41-4857-8D6B-B47604BE8B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2" name="Text Box 66">
          <a:extLst>
            <a:ext uri="{FF2B5EF4-FFF2-40B4-BE49-F238E27FC236}">
              <a16:creationId xmlns:a16="http://schemas.microsoft.com/office/drawing/2014/main" id="{6824E2C2-DAE4-46D2-B603-DF0809FBBA0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3" name="Text Box 67">
          <a:extLst>
            <a:ext uri="{FF2B5EF4-FFF2-40B4-BE49-F238E27FC236}">
              <a16:creationId xmlns:a16="http://schemas.microsoft.com/office/drawing/2014/main" id="{476DABF8-7A26-4AF7-80CF-E21BF8B1FAD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4" name="Text Box 68">
          <a:extLst>
            <a:ext uri="{FF2B5EF4-FFF2-40B4-BE49-F238E27FC236}">
              <a16:creationId xmlns:a16="http://schemas.microsoft.com/office/drawing/2014/main" id="{B1392D49-A501-4A99-940E-2D8E4794C2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5" name="Text Box 69">
          <a:extLst>
            <a:ext uri="{FF2B5EF4-FFF2-40B4-BE49-F238E27FC236}">
              <a16:creationId xmlns:a16="http://schemas.microsoft.com/office/drawing/2014/main" id="{4D8D9ECF-A78E-4293-9061-950C27CE69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6" name="Text Box 70">
          <a:extLst>
            <a:ext uri="{FF2B5EF4-FFF2-40B4-BE49-F238E27FC236}">
              <a16:creationId xmlns:a16="http://schemas.microsoft.com/office/drawing/2014/main" id="{98F19E97-7926-43A9-B149-35EC8DB278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7" name="Text Box 71">
          <a:extLst>
            <a:ext uri="{FF2B5EF4-FFF2-40B4-BE49-F238E27FC236}">
              <a16:creationId xmlns:a16="http://schemas.microsoft.com/office/drawing/2014/main" id="{20DEAAA7-F8E8-43C0-8604-02877C8542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8" name="Text Box 72">
          <a:extLst>
            <a:ext uri="{FF2B5EF4-FFF2-40B4-BE49-F238E27FC236}">
              <a16:creationId xmlns:a16="http://schemas.microsoft.com/office/drawing/2014/main" id="{CEC94B03-804B-4309-9414-DE6A8F6A4D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59" name="Text Box 73">
          <a:extLst>
            <a:ext uri="{FF2B5EF4-FFF2-40B4-BE49-F238E27FC236}">
              <a16:creationId xmlns:a16="http://schemas.microsoft.com/office/drawing/2014/main" id="{4CC0C5E6-496C-44CD-AAE0-B134DDE31A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0" name="Text Box 74">
          <a:extLst>
            <a:ext uri="{FF2B5EF4-FFF2-40B4-BE49-F238E27FC236}">
              <a16:creationId xmlns:a16="http://schemas.microsoft.com/office/drawing/2014/main" id="{5C84096E-B14A-401F-A299-15B6C704BF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1" name="Text Box 75">
          <a:extLst>
            <a:ext uri="{FF2B5EF4-FFF2-40B4-BE49-F238E27FC236}">
              <a16:creationId xmlns:a16="http://schemas.microsoft.com/office/drawing/2014/main" id="{5E7A92A1-4A84-44C3-A787-0FC8F86995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2" name="Text Box 76">
          <a:extLst>
            <a:ext uri="{FF2B5EF4-FFF2-40B4-BE49-F238E27FC236}">
              <a16:creationId xmlns:a16="http://schemas.microsoft.com/office/drawing/2014/main" id="{36DA0C69-72E8-4E13-9054-F44E57B69D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3" name="Text Box 77">
          <a:extLst>
            <a:ext uri="{FF2B5EF4-FFF2-40B4-BE49-F238E27FC236}">
              <a16:creationId xmlns:a16="http://schemas.microsoft.com/office/drawing/2014/main" id="{77230640-6E40-43E5-BDBF-082D11D6EC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4" name="Text Box 78">
          <a:extLst>
            <a:ext uri="{FF2B5EF4-FFF2-40B4-BE49-F238E27FC236}">
              <a16:creationId xmlns:a16="http://schemas.microsoft.com/office/drawing/2014/main" id="{AE25CB47-2EEA-426C-8528-901E9E1A50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5" name="Text Box 79">
          <a:extLst>
            <a:ext uri="{FF2B5EF4-FFF2-40B4-BE49-F238E27FC236}">
              <a16:creationId xmlns:a16="http://schemas.microsoft.com/office/drawing/2014/main" id="{A408A766-5C22-460C-BC7B-877A35554B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6" name="Text Box 80">
          <a:extLst>
            <a:ext uri="{FF2B5EF4-FFF2-40B4-BE49-F238E27FC236}">
              <a16:creationId xmlns:a16="http://schemas.microsoft.com/office/drawing/2014/main" id="{6D7CFB8F-DCF1-4761-8C05-50E387B6C0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7" name="Text Box 81">
          <a:extLst>
            <a:ext uri="{FF2B5EF4-FFF2-40B4-BE49-F238E27FC236}">
              <a16:creationId xmlns:a16="http://schemas.microsoft.com/office/drawing/2014/main" id="{481A2A0A-33B9-4F37-A1D0-F1B76409B8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8" name="Text Box 82">
          <a:extLst>
            <a:ext uri="{FF2B5EF4-FFF2-40B4-BE49-F238E27FC236}">
              <a16:creationId xmlns:a16="http://schemas.microsoft.com/office/drawing/2014/main" id="{E66B7437-7D7B-4C92-ACF4-E46585C727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69" name="Text Box 83">
          <a:extLst>
            <a:ext uri="{FF2B5EF4-FFF2-40B4-BE49-F238E27FC236}">
              <a16:creationId xmlns:a16="http://schemas.microsoft.com/office/drawing/2014/main" id="{CE3DC229-7532-4AC1-8A2A-A2036383B8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0" name="Text Box 84">
          <a:extLst>
            <a:ext uri="{FF2B5EF4-FFF2-40B4-BE49-F238E27FC236}">
              <a16:creationId xmlns:a16="http://schemas.microsoft.com/office/drawing/2014/main" id="{213D29B9-E0B6-4CDC-8CD5-ACC4D7BD89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1" name="Text Box 85">
          <a:extLst>
            <a:ext uri="{FF2B5EF4-FFF2-40B4-BE49-F238E27FC236}">
              <a16:creationId xmlns:a16="http://schemas.microsoft.com/office/drawing/2014/main" id="{C6317EBD-C491-4B08-9AF1-DF247089950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2" name="Text Box 86">
          <a:extLst>
            <a:ext uri="{FF2B5EF4-FFF2-40B4-BE49-F238E27FC236}">
              <a16:creationId xmlns:a16="http://schemas.microsoft.com/office/drawing/2014/main" id="{6CAD2178-61D8-4FF8-B6A8-DE73E68C67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3" name="Text Box 87">
          <a:extLst>
            <a:ext uri="{FF2B5EF4-FFF2-40B4-BE49-F238E27FC236}">
              <a16:creationId xmlns:a16="http://schemas.microsoft.com/office/drawing/2014/main" id="{A50845C4-F976-4C26-B315-23A83A90D7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4" name="Text Box 88">
          <a:extLst>
            <a:ext uri="{FF2B5EF4-FFF2-40B4-BE49-F238E27FC236}">
              <a16:creationId xmlns:a16="http://schemas.microsoft.com/office/drawing/2014/main" id="{1393B53B-01B8-4376-92D5-6226EC958D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5" name="Text Box 89">
          <a:extLst>
            <a:ext uri="{FF2B5EF4-FFF2-40B4-BE49-F238E27FC236}">
              <a16:creationId xmlns:a16="http://schemas.microsoft.com/office/drawing/2014/main" id="{EFDFD3B5-3DF2-4DEA-9CE9-998EAFD321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6" name="Text Box 90">
          <a:extLst>
            <a:ext uri="{FF2B5EF4-FFF2-40B4-BE49-F238E27FC236}">
              <a16:creationId xmlns:a16="http://schemas.microsoft.com/office/drawing/2014/main" id="{90807474-8103-4AF7-BF6C-BFFF362B7E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7" name="Text Box 91">
          <a:extLst>
            <a:ext uri="{FF2B5EF4-FFF2-40B4-BE49-F238E27FC236}">
              <a16:creationId xmlns:a16="http://schemas.microsoft.com/office/drawing/2014/main" id="{37F77EB5-55DD-49C6-AEA7-A146083C104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8" name="Text Box 92">
          <a:extLst>
            <a:ext uri="{FF2B5EF4-FFF2-40B4-BE49-F238E27FC236}">
              <a16:creationId xmlns:a16="http://schemas.microsoft.com/office/drawing/2014/main" id="{16B76550-A3A7-4EF7-A53C-3E50317D90F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79" name="Text Box 26">
          <a:extLst>
            <a:ext uri="{FF2B5EF4-FFF2-40B4-BE49-F238E27FC236}">
              <a16:creationId xmlns:a16="http://schemas.microsoft.com/office/drawing/2014/main" id="{56CD72B9-8EE4-42FD-877B-8A48D4CAF0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0" name="Text Box 27">
          <a:extLst>
            <a:ext uri="{FF2B5EF4-FFF2-40B4-BE49-F238E27FC236}">
              <a16:creationId xmlns:a16="http://schemas.microsoft.com/office/drawing/2014/main" id="{CE22BD35-0288-44FC-9494-36956C06FB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1" name="Text Box 28">
          <a:extLst>
            <a:ext uri="{FF2B5EF4-FFF2-40B4-BE49-F238E27FC236}">
              <a16:creationId xmlns:a16="http://schemas.microsoft.com/office/drawing/2014/main" id="{67C0CE5B-766D-4669-9F21-2BA79F0934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2" name="Text Box 29">
          <a:extLst>
            <a:ext uri="{FF2B5EF4-FFF2-40B4-BE49-F238E27FC236}">
              <a16:creationId xmlns:a16="http://schemas.microsoft.com/office/drawing/2014/main" id="{3BB0306C-4BBB-4DBE-880E-2710E1022A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3" name="Text Box 30">
          <a:extLst>
            <a:ext uri="{FF2B5EF4-FFF2-40B4-BE49-F238E27FC236}">
              <a16:creationId xmlns:a16="http://schemas.microsoft.com/office/drawing/2014/main" id="{0BDC96BE-FC30-426B-8455-C47A237E41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4" name="Text Box 31">
          <a:extLst>
            <a:ext uri="{FF2B5EF4-FFF2-40B4-BE49-F238E27FC236}">
              <a16:creationId xmlns:a16="http://schemas.microsoft.com/office/drawing/2014/main" id="{DB14BCFB-7D76-4EC2-9CBE-4880037F92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5" name="Text Box 32">
          <a:extLst>
            <a:ext uri="{FF2B5EF4-FFF2-40B4-BE49-F238E27FC236}">
              <a16:creationId xmlns:a16="http://schemas.microsoft.com/office/drawing/2014/main" id="{9CE41665-A283-4FB9-80FE-05641D076B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6" name="Text Box 33">
          <a:extLst>
            <a:ext uri="{FF2B5EF4-FFF2-40B4-BE49-F238E27FC236}">
              <a16:creationId xmlns:a16="http://schemas.microsoft.com/office/drawing/2014/main" id="{3CA8B775-9B90-4B06-89AD-C20250117B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7" name="Text Box 34">
          <a:extLst>
            <a:ext uri="{FF2B5EF4-FFF2-40B4-BE49-F238E27FC236}">
              <a16:creationId xmlns:a16="http://schemas.microsoft.com/office/drawing/2014/main" id="{390FBC0F-5962-4D75-B1EC-5B890A8BAA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8" name="Text Box 35">
          <a:extLst>
            <a:ext uri="{FF2B5EF4-FFF2-40B4-BE49-F238E27FC236}">
              <a16:creationId xmlns:a16="http://schemas.microsoft.com/office/drawing/2014/main" id="{1D750CF9-B766-4614-8523-E405C8A828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89" name="Text Box 36">
          <a:extLst>
            <a:ext uri="{FF2B5EF4-FFF2-40B4-BE49-F238E27FC236}">
              <a16:creationId xmlns:a16="http://schemas.microsoft.com/office/drawing/2014/main" id="{78B98C2B-F296-4BEA-BBF2-3A4AC2052C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0" name="Text Box 37">
          <a:extLst>
            <a:ext uri="{FF2B5EF4-FFF2-40B4-BE49-F238E27FC236}">
              <a16:creationId xmlns:a16="http://schemas.microsoft.com/office/drawing/2014/main" id="{E3BBC1C5-4007-4046-A4CE-DDAFCD4835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1" name="Text Box 38">
          <a:extLst>
            <a:ext uri="{FF2B5EF4-FFF2-40B4-BE49-F238E27FC236}">
              <a16:creationId xmlns:a16="http://schemas.microsoft.com/office/drawing/2014/main" id="{62D2DD37-F364-451D-BB15-52324924B9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2" name="Text Box 39">
          <a:extLst>
            <a:ext uri="{FF2B5EF4-FFF2-40B4-BE49-F238E27FC236}">
              <a16:creationId xmlns:a16="http://schemas.microsoft.com/office/drawing/2014/main" id="{3E6E58D1-F917-4E00-89DA-60EC8B3190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3" name="Text Box 40">
          <a:extLst>
            <a:ext uri="{FF2B5EF4-FFF2-40B4-BE49-F238E27FC236}">
              <a16:creationId xmlns:a16="http://schemas.microsoft.com/office/drawing/2014/main" id="{34E60872-43BB-4B17-BAE7-2A9DCDC5F3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4" name="Text Box 41">
          <a:extLst>
            <a:ext uri="{FF2B5EF4-FFF2-40B4-BE49-F238E27FC236}">
              <a16:creationId xmlns:a16="http://schemas.microsoft.com/office/drawing/2014/main" id="{60D29E7A-3F16-484B-BA2B-7B77F764DC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5" name="Text Box 42">
          <a:extLst>
            <a:ext uri="{FF2B5EF4-FFF2-40B4-BE49-F238E27FC236}">
              <a16:creationId xmlns:a16="http://schemas.microsoft.com/office/drawing/2014/main" id="{60F70D6B-1067-4E9F-9D32-881FDEA861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6" name="Text Box 43">
          <a:extLst>
            <a:ext uri="{FF2B5EF4-FFF2-40B4-BE49-F238E27FC236}">
              <a16:creationId xmlns:a16="http://schemas.microsoft.com/office/drawing/2014/main" id="{88D80F3C-BB0E-4006-B01C-E97D087E26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7" name="Text Box 44">
          <a:extLst>
            <a:ext uri="{FF2B5EF4-FFF2-40B4-BE49-F238E27FC236}">
              <a16:creationId xmlns:a16="http://schemas.microsoft.com/office/drawing/2014/main" id="{88050F2D-0CDE-4FEF-803A-C4BD517202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8" name="Text Box 45">
          <a:extLst>
            <a:ext uri="{FF2B5EF4-FFF2-40B4-BE49-F238E27FC236}">
              <a16:creationId xmlns:a16="http://schemas.microsoft.com/office/drawing/2014/main" id="{6101B843-6CC1-4B55-90DA-DDA4B797A21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799" name="Text Box 46">
          <a:extLst>
            <a:ext uri="{FF2B5EF4-FFF2-40B4-BE49-F238E27FC236}">
              <a16:creationId xmlns:a16="http://schemas.microsoft.com/office/drawing/2014/main" id="{D479EEDC-8536-453B-B599-4452A2367F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0" name="Text Box 47">
          <a:extLst>
            <a:ext uri="{FF2B5EF4-FFF2-40B4-BE49-F238E27FC236}">
              <a16:creationId xmlns:a16="http://schemas.microsoft.com/office/drawing/2014/main" id="{F175C206-CB7A-4F65-9D1C-6DA66E7809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1" name="Text Box 49">
          <a:extLst>
            <a:ext uri="{FF2B5EF4-FFF2-40B4-BE49-F238E27FC236}">
              <a16:creationId xmlns:a16="http://schemas.microsoft.com/office/drawing/2014/main" id="{7F8BBB29-57C5-44FE-9C4A-88E7C56295D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2" name="Text Box 50">
          <a:extLst>
            <a:ext uri="{FF2B5EF4-FFF2-40B4-BE49-F238E27FC236}">
              <a16:creationId xmlns:a16="http://schemas.microsoft.com/office/drawing/2014/main" id="{BC6A14B1-81B9-4187-B1EE-743809A922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3" name="Text Box 51">
          <a:extLst>
            <a:ext uri="{FF2B5EF4-FFF2-40B4-BE49-F238E27FC236}">
              <a16:creationId xmlns:a16="http://schemas.microsoft.com/office/drawing/2014/main" id="{5961C8B9-A517-41FD-AF92-5CCF647508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4" name="Text Box 52">
          <a:extLst>
            <a:ext uri="{FF2B5EF4-FFF2-40B4-BE49-F238E27FC236}">
              <a16:creationId xmlns:a16="http://schemas.microsoft.com/office/drawing/2014/main" id="{7E3CFF8B-A52A-4C3E-95CA-740311E0A9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5" name="Text Box 53">
          <a:extLst>
            <a:ext uri="{FF2B5EF4-FFF2-40B4-BE49-F238E27FC236}">
              <a16:creationId xmlns:a16="http://schemas.microsoft.com/office/drawing/2014/main" id="{FB088DD9-281E-4EDA-9D63-CAA9476D1CB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6" name="Text Box 54">
          <a:extLst>
            <a:ext uri="{FF2B5EF4-FFF2-40B4-BE49-F238E27FC236}">
              <a16:creationId xmlns:a16="http://schemas.microsoft.com/office/drawing/2014/main" id="{A34F8EE8-5DE5-4E60-B807-96AFE8BB5E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7" name="Text Box 55">
          <a:extLst>
            <a:ext uri="{FF2B5EF4-FFF2-40B4-BE49-F238E27FC236}">
              <a16:creationId xmlns:a16="http://schemas.microsoft.com/office/drawing/2014/main" id="{F87DA9EF-5F16-4C0F-B112-7CCB4B7BC6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8" name="Text Box 56">
          <a:extLst>
            <a:ext uri="{FF2B5EF4-FFF2-40B4-BE49-F238E27FC236}">
              <a16:creationId xmlns:a16="http://schemas.microsoft.com/office/drawing/2014/main" id="{B6DD374C-D0BD-41A5-BDA2-06121352D7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09" name="Text Box 57">
          <a:extLst>
            <a:ext uri="{FF2B5EF4-FFF2-40B4-BE49-F238E27FC236}">
              <a16:creationId xmlns:a16="http://schemas.microsoft.com/office/drawing/2014/main" id="{2B08F2E1-6E7C-4CC2-8D2A-A4010E3810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0" name="Text Box 58">
          <a:extLst>
            <a:ext uri="{FF2B5EF4-FFF2-40B4-BE49-F238E27FC236}">
              <a16:creationId xmlns:a16="http://schemas.microsoft.com/office/drawing/2014/main" id="{529AE006-04DB-4BDB-A6B3-B725BC63DE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1" name="Text Box 59">
          <a:extLst>
            <a:ext uri="{FF2B5EF4-FFF2-40B4-BE49-F238E27FC236}">
              <a16:creationId xmlns:a16="http://schemas.microsoft.com/office/drawing/2014/main" id="{628534A8-BB2B-4C68-89D8-0E8338488E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2" name="Text Box 60">
          <a:extLst>
            <a:ext uri="{FF2B5EF4-FFF2-40B4-BE49-F238E27FC236}">
              <a16:creationId xmlns:a16="http://schemas.microsoft.com/office/drawing/2014/main" id="{DFD46C20-7470-471F-80BA-CF780F9436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3" name="Text Box 61">
          <a:extLst>
            <a:ext uri="{FF2B5EF4-FFF2-40B4-BE49-F238E27FC236}">
              <a16:creationId xmlns:a16="http://schemas.microsoft.com/office/drawing/2014/main" id="{87D5EA16-58AE-41BC-9D1B-96203D620D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4" name="Text Box 62">
          <a:extLst>
            <a:ext uri="{FF2B5EF4-FFF2-40B4-BE49-F238E27FC236}">
              <a16:creationId xmlns:a16="http://schemas.microsoft.com/office/drawing/2014/main" id="{AB38B8A4-0CCA-4F63-B12C-D36ADFEB314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5" name="Text Box 63">
          <a:extLst>
            <a:ext uri="{FF2B5EF4-FFF2-40B4-BE49-F238E27FC236}">
              <a16:creationId xmlns:a16="http://schemas.microsoft.com/office/drawing/2014/main" id="{1B52793E-EB5A-4849-904B-FBBDA0D697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6" name="Text Box 64">
          <a:extLst>
            <a:ext uri="{FF2B5EF4-FFF2-40B4-BE49-F238E27FC236}">
              <a16:creationId xmlns:a16="http://schemas.microsoft.com/office/drawing/2014/main" id="{7CDD463B-C43A-4740-91BA-089E450654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7" name="Text Box 65">
          <a:extLst>
            <a:ext uri="{FF2B5EF4-FFF2-40B4-BE49-F238E27FC236}">
              <a16:creationId xmlns:a16="http://schemas.microsoft.com/office/drawing/2014/main" id="{F445DBE6-F3F4-4B06-A08C-B6FFBC3D1E2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8" name="Text Box 66">
          <a:extLst>
            <a:ext uri="{FF2B5EF4-FFF2-40B4-BE49-F238E27FC236}">
              <a16:creationId xmlns:a16="http://schemas.microsoft.com/office/drawing/2014/main" id="{2061C639-600E-43B3-B9AE-3BAB64508FC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19" name="Text Box 67">
          <a:extLst>
            <a:ext uri="{FF2B5EF4-FFF2-40B4-BE49-F238E27FC236}">
              <a16:creationId xmlns:a16="http://schemas.microsoft.com/office/drawing/2014/main" id="{98C9F6CF-07C9-4796-BB91-1B3D51AA75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0" name="Text Box 68">
          <a:extLst>
            <a:ext uri="{FF2B5EF4-FFF2-40B4-BE49-F238E27FC236}">
              <a16:creationId xmlns:a16="http://schemas.microsoft.com/office/drawing/2014/main" id="{CDAA8C02-42D5-40A4-A505-090E0FB2B3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1" name="Text Box 69">
          <a:extLst>
            <a:ext uri="{FF2B5EF4-FFF2-40B4-BE49-F238E27FC236}">
              <a16:creationId xmlns:a16="http://schemas.microsoft.com/office/drawing/2014/main" id="{B6F22938-F35A-4606-9ED9-249E10FA35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2" name="Text Box 70">
          <a:extLst>
            <a:ext uri="{FF2B5EF4-FFF2-40B4-BE49-F238E27FC236}">
              <a16:creationId xmlns:a16="http://schemas.microsoft.com/office/drawing/2014/main" id="{FD898C55-8548-47A7-948A-DB1ADB8E0D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3" name="Text Box 71">
          <a:extLst>
            <a:ext uri="{FF2B5EF4-FFF2-40B4-BE49-F238E27FC236}">
              <a16:creationId xmlns:a16="http://schemas.microsoft.com/office/drawing/2014/main" id="{00AD8800-B236-4B54-8E30-8A18D893CC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4" name="Text Box 72">
          <a:extLst>
            <a:ext uri="{FF2B5EF4-FFF2-40B4-BE49-F238E27FC236}">
              <a16:creationId xmlns:a16="http://schemas.microsoft.com/office/drawing/2014/main" id="{2504070C-EF7D-47F5-9A70-9947142FC3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5" name="Text Box 73">
          <a:extLst>
            <a:ext uri="{FF2B5EF4-FFF2-40B4-BE49-F238E27FC236}">
              <a16:creationId xmlns:a16="http://schemas.microsoft.com/office/drawing/2014/main" id="{0155B285-F28E-4FF3-81D4-C6DBEB33B2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6" name="Text Box 74">
          <a:extLst>
            <a:ext uri="{FF2B5EF4-FFF2-40B4-BE49-F238E27FC236}">
              <a16:creationId xmlns:a16="http://schemas.microsoft.com/office/drawing/2014/main" id="{EDA71F53-1979-471C-A3F8-CE3EEF6127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7" name="Text Box 75">
          <a:extLst>
            <a:ext uri="{FF2B5EF4-FFF2-40B4-BE49-F238E27FC236}">
              <a16:creationId xmlns:a16="http://schemas.microsoft.com/office/drawing/2014/main" id="{E0A0FDA1-472C-4470-8F30-10D58F21A8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8" name="Text Box 76">
          <a:extLst>
            <a:ext uri="{FF2B5EF4-FFF2-40B4-BE49-F238E27FC236}">
              <a16:creationId xmlns:a16="http://schemas.microsoft.com/office/drawing/2014/main" id="{9C836E19-F32E-475F-B46F-30DB1A5B3E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29" name="Text Box 77">
          <a:extLst>
            <a:ext uri="{FF2B5EF4-FFF2-40B4-BE49-F238E27FC236}">
              <a16:creationId xmlns:a16="http://schemas.microsoft.com/office/drawing/2014/main" id="{B7BE1901-29F9-4EDC-B00F-31CAF65E45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0" name="Text Box 78">
          <a:extLst>
            <a:ext uri="{FF2B5EF4-FFF2-40B4-BE49-F238E27FC236}">
              <a16:creationId xmlns:a16="http://schemas.microsoft.com/office/drawing/2014/main" id="{BFC8D3EA-1FED-47B7-9E0F-6396CB5B43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1" name="Text Box 79">
          <a:extLst>
            <a:ext uri="{FF2B5EF4-FFF2-40B4-BE49-F238E27FC236}">
              <a16:creationId xmlns:a16="http://schemas.microsoft.com/office/drawing/2014/main" id="{5C27A906-C472-46C8-B9F2-09D2B427A6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2" name="Text Box 80">
          <a:extLst>
            <a:ext uri="{FF2B5EF4-FFF2-40B4-BE49-F238E27FC236}">
              <a16:creationId xmlns:a16="http://schemas.microsoft.com/office/drawing/2014/main" id="{50BB406C-2312-41EB-8D6C-4A1AFE89D0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3" name="Text Box 81">
          <a:extLst>
            <a:ext uri="{FF2B5EF4-FFF2-40B4-BE49-F238E27FC236}">
              <a16:creationId xmlns:a16="http://schemas.microsoft.com/office/drawing/2014/main" id="{5122D8D7-64F3-40B2-A7C4-9EE5D849DF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4" name="Text Box 82">
          <a:extLst>
            <a:ext uri="{FF2B5EF4-FFF2-40B4-BE49-F238E27FC236}">
              <a16:creationId xmlns:a16="http://schemas.microsoft.com/office/drawing/2014/main" id="{A4F1C3F6-8EE7-41B2-95F0-ABC3AE030F0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5" name="Text Box 83">
          <a:extLst>
            <a:ext uri="{FF2B5EF4-FFF2-40B4-BE49-F238E27FC236}">
              <a16:creationId xmlns:a16="http://schemas.microsoft.com/office/drawing/2014/main" id="{C18BEBE0-91F8-4581-80D8-EAB1D9B650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6" name="Text Box 84">
          <a:extLst>
            <a:ext uri="{FF2B5EF4-FFF2-40B4-BE49-F238E27FC236}">
              <a16:creationId xmlns:a16="http://schemas.microsoft.com/office/drawing/2014/main" id="{3E3F80E3-C77B-481C-A8BC-6DEF5B7ED51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7" name="Text Box 85">
          <a:extLst>
            <a:ext uri="{FF2B5EF4-FFF2-40B4-BE49-F238E27FC236}">
              <a16:creationId xmlns:a16="http://schemas.microsoft.com/office/drawing/2014/main" id="{58362892-76D3-4C06-9682-6E6B3E0572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8" name="Text Box 86">
          <a:extLst>
            <a:ext uri="{FF2B5EF4-FFF2-40B4-BE49-F238E27FC236}">
              <a16:creationId xmlns:a16="http://schemas.microsoft.com/office/drawing/2014/main" id="{DCF8E485-2E02-4171-B858-ACD86A3790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39" name="Text Box 87">
          <a:extLst>
            <a:ext uri="{FF2B5EF4-FFF2-40B4-BE49-F238E27FC236}">
              <a16:creationId xmlns:a16="http://schemas.microsoft.com/office/drawing/2014/main" id="{0472F62A-06FE-4F9A-9BFB-91CB8E4DF3F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0" name="Text Box 88">
          <a:extLst>
            <a:ext uri="{FF2B5EF4-FFF2-40B4-BE49-F238E27FC236}">
              <a16:creationId xmlns:a16="http://schemas.microsoft.com/office/drawing/2014/main" id="{475358D0-A937-497E-8C52-6034EE383E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1" name="Text Box 89">
          <a:extLst>
            <a:ext uri="{FF2B5EF4-FFF2-40B4-BE49-F238E27FC236}">
              <a16:creationId xmlns:a16="http://schemas.microsoft.com/office/drawing/2014/main" id="{C9194ED2-C7AA-46F4-9719-828733640D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2" name="Text Box 90">
          <a:extLst>
            <a:ext uri="{FF2B5EF4-FFF2-40B4-BE49-F238E27FC236}">
              <a16:creationId xmlns:a16="http://schemas.microsoft.com/office/drawing/2014/main" id="{BD203620-1DB4-441E-800A-5E17C14B27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3" name="Text Box 91">
          <a:extLst>
            <a:ext uri="{FF2B5EF4-FFF2-40B4-BE49-F238E27FC236}">
              <a16:creationId xmlns:a16="http://schemas.microsoft.com/office/drawing/2014/main" id="{B3CA7A9A-0BD1-4FFE-95D2-F53AB78CFF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4" name="Text Box 92">
          <a:extLst>
            <a:ext uri="{FF2B5EF4-FFF2-40B4-BE49-F238E27FC236}">
              <a16:creationId xmlns:a16="http://schemas.microsoft.com/office/drawing/2014/main" id="{690B59FC-C3AC-4E67-8BFD-7B2A5BD2CD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5" name="Text Box 26">
          <a:extLst>
            <a:ext uri="{FF2B5EF4-FFF2-40B4-BE49-F238E27FC236}">
              <a16:creationId xmlns:a16="http://schemas.microsoft.com/office/drawing/2014/main" id="{A1295169-DC77-4B4F-AA2F-15686E19EF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6" name="Text Box 27">
          <a:extLst>
            <a:ext uri="{FF2B5EF4-FFF2-40B4-BE49-F238E27FC236}">
              <a16:creationId xmlns:a16="http://schemas.microsoft.com/office/drawing/2014/main" id="{E2B720BE-4818-4109-B934-B4D8022D8DE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7" name="Text Box 28">
          <a:extLst>
            <a:ext uri="{FF2B5EF4-FFF2-40B4-BE49-F238E27FC236}">
              <a16:creationId xmlns:a16="http://schemas.microsoft.com/office/drawing/2014/main" id="{A8142B57-3213-4A88-A597-C1245B5CBE8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8" name="Text Box 29">
          <a:extLst>
            <a:ext uri="{FF2B5EF4-FFF2-40B4-BE49-F238E27FC236}">
              <a16:creationId xmlns:a16="http://schemas.microsoft.com/office/drawing/2014/main" id="{92D9109C-88EE-48AA-B044-C0B46DDFA0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49" name="Text Box 30">
          <a:extLst>
            <a:ext uri="{FF2B5EF4-FFF2-40B4-BE49-F238E27FC236}">
              <a16:creationId xmlns:a16="http://schemas.microsoft.com/office/drawing/2014/main" id="{F59FA50A-FA31-4470-B52A-D706B56DAE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0" name="Text Box 31">
          <a:extLst>
            <a:ext uri="{FF2B5EF4-FFF2-40B4-BE49-F238E27FC236}">
              <a16:creationId xmlns:a16="http://schemas.microsoft.com/office/drawing/2014/main" id="{7A04A275-12E2-4B3A-BDB7-942D2CF9CD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1" name="Text Box 32">
          <a:extLst>
            <a:ext uri="{FF2B5EF4-FFF2-40B4-BE49-F238E27FC236}">
              <a16:creationId xmlns:a16="http://schemas.microsoft.com/office/drawing/2014/main" id="{CD89DB34-6106-4143-BB45-F011741952E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2" name="Text Box 33">
          <a:extLst>
            <a:ext uri="{FF2B5EF4-FFF2-40B4-BE49-F238E27FC236}">
              <a16:creationId xmlns:a16="http://schemas.microsoft.com/office/drawing/2014/main" id="{026E4E0B-36E7-4BBE-8279-3A9AFF8662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3" name="Text Box 34">
          <a:extLst>
            <a:ext uri="{FF2B5EF4-FFF2-40B4-BE49-F238E27FC236}">
              <a16:creationId xmlns:a16="http://schemas.microsoft.com/office/drawing/2014/main" id="{59061A6E-3288-4D10-9266-FFA406E0184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4" name="Text Box 35">
          <a:extLst>
            <a:ext uri="{FF2B5EF4-FFF2-40B4-BE49-F238E27FC236}">
              <a16:creationId xmlns:a16="http://schemas.microsoft.com/office/drawing/2014/main" id="{C2454B25-9F3C-4FC0-B0B1-0B43093DD7F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5" name="Text Box 36">
          <a:extLst>
            <a:ext uri="{FF2B5EF4-FFF2-40B4-BE49-F238E27FC236}">
              <a16:creationId xmlns:a16="http://schemas.microsoft.com/office/drawing/2014/main" id="{13A7E7AB-48E5-4155-AC4A-514B733900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6" name="Text Box 37">
          <a:extLst>
            <a:ext uri="{FF2B5EF4-FFF2-40B4-BE49-F238E27FC236}">
              <a16:creationId xmlns:a16="http://schemas.microsoft.com/office/drawing/2014/main" id="{E84F4E40-FFD7-4863-819B-56AD0A9115D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7" name="Text Box 38">
          <a:extLst>
            <a:ext uri="{FF2B5EF4-FFF2-40B4-BE49-F238E27FC236}">
              <a16:creationId xmlns:a16="http://schemas.microsoft.com/office/drawing/2014/main" id="{62DCC3D1-4754-4D41-93E5-03C443B5A9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8" name="Text Box 39">
          <a:extLst>
            <a:ext uri="{FF2B5EF4-FFF2-40B4-BE49-F238E27FC236}">
              <a16:creationId xmlns:a16="http://schemas.microsoft.com/office/drawing/2014/main" id="{5F2CA6B4-7D6B-4D7A-9684-A13D8C7CB4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59" name="Text Box 40">
          <a:extLst>
            <a:ext uri="{FF2B5EF4-FFF2-40B4-BE49-F238E27FC236}">
              <a16:creationId xmlns:a16="http://schemas.microsoft.com/office/drawing/2014/main" id="{5245A38D-F4E9-4906-B939-526BAC84879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0" name="Text Box 41">
          <a:extLst>
            <a:ext uri="{FF2B5EF4-FFF2-40B4-BE49-F238E27FC236}">
              <a16:creationId xmlns:a16="http://schemas.microsoft.com/office/drawing/2014/main" id="{39E3E657-2D33-49D3-AAB4-EE5DE11D83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1" name="Text Box 42">
          <a:extLst>
            <a:ext uri="{FF2B5EF4-FFF2-40B4-BE49-F238E27FC236}">
              <a16:creationId xmlns:a16="http://schemas.microsoft.com/office/drawing/2014/main" id="{C5D791A3-DEC6-45B8-8B45-CA1B03C15E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2" name="Text Box 43">
          <a:extLst>
            <a:ext uri="{FF2B5EF4-FFF2-40B4-BE49-F238E27FC236}">
              <a16:creationId xmlns:a16="http://schemas.microsoft.com/office/drawing/2014/main" id="{3529E433-CB34-4704-81B6-AA5828F7B5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3" name="Text Box 44">
          <a:extLst>
            <a:ext uri="{FF2B5EF4-FFF2-40B4-BE49-F238E27FC236}">
              <a16:creationId xmlns:a16="http://schemas.microsoft.com/office/drawing/2014/main" id="{2AFA6D07-C692-4499-96AE-0FF85FEDFA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4" name="Text Box 45">
          <a:extLst>
            <a:ext uri="{FF2B5EF4-FFF2-40B4-BE49-F238E27FC236}">
              <a16:creationId xmlns:a16="http://schemas.microsoft.com/office/drawing/2014/main" id="{C57B4BB5-5129-4809-A52A-DE03C2CF266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5" name="Text Box 46">
          <a:extLst>
            <a:ext uri="{FF2B5EF4-FFF2-40B4-BE49-F238E27FC236}">
              <a16:creationId xmlns:a16="http://schemas.microsoft.com/office/drawing/2014/main" id="{66F55A56-FD4F-4973-AD82-A202A5D43AE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6" name="Text Box 47">
          <a:extLst>
            <a:ext uri="{FF2B5EF4-FFF2-40B4-BE49-F238E27FC236}">
              <a16:creationId xmlns:a16="http://schemas.microsoft.com/office/drawing/2014/main" id="{0A40E872-573C-4DF7-A9F7-4947BF5073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7" name="Text Box 49">
          <a:extLst>
            <a:ext uri="{FF2B5EF4-FFF2-40B4-BE49-F238E27FC236}">
              <a16:creationId xmlns:a16="http://schemas.microsoft.com/office/drawing/2014/main" id="{1FEE9EB9-B556-40B4-8CF7-27905EEF28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8" name="Text Box 50">
          <a:extLst>
            <a:ext uri="{FF2B5EF4-FFF2-40B4-BE49-F238E27FC236}">
              <a16:creationId xmlns:a16="http://schemas.microsoft.com/office/drawing/2014/main" id="{917928CE-AD33-4F0E-BA85-2C13A559DF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69" name="Text Box 51">
          <a:extLst>
            <a:ext uri="{FF2B5EF4-FFF2-40B4-BE49-F238E27FC236}">
              <a16:creationId xmlns:a16="http://schemas.microsoft.com/office/drawing/2014/main" id="{7293C264-97A7-48B5-891E-CAD94ABD38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0" name="Text Box 52">
          <a:extLst>
            <a:ext uri="{FF2B5EF4-FFF2-40B4-BE49-F238E27FC236}">
              <a16:creationId xmlns:a16="http://schemas.microsoft.com/office/drawing/2014/main" id="{A45BA638-F62F-4C53-A148-1DA8E8B517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1" name="Text Box 53">
          <a:extLst>
            <a:ext uri="{FF2B5EF4-FFF2-40B4-BE49-F238E27FC236}">
              <a16:creationId xmlns:a16="http://schemas.microsoft.com/office/drawing/2014/main" id="{DE221BBE-BA4D-44A9-97BB-D86484EB0BD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2" name="Text Box 54">
          <a:extLst>
            <a:ext uri="{FF2B5EF4-FFF2-40B4-BE49-F238E27FC236}">
              <a16:creationId xmlns:a16="http://schemas.microsoft.com/office/drawing/2014/main" id="{7FFC3E6D-1A92-4555-8080-C79D42F1F3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3" name="Text Box 55">
          <a:extLst>
            <a:ext uri="{FF2B5EF4-FFF2-40B4-BE49-F238E27FC236}">
              <a16:creationId xmlns:a16="http://schemas.microsoft.com/office/drawing/2014/main" id="{6FF01F65-BD82-4531-8C4D-A847A71433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4" name="Text Box 56">
          <a:extLst>
            <a:ext uri="{FF2B5EF4-FFF2-40B4-BE49-F238E27FC236}">
              <a16:creationId xmlns:a16="http://schemas.microsoft.com/office/drawing/2014/main" id="{527125FF-22A5-4146-87DE-845FEA7B36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5" name="Text Box 57">
          <a:extLst>
            <a:ext uri="{FF2B5EF4-FFF2-40B4-BE49-F238E27FC236}">
              <a16:creationId xmlns:a16="http://schemas.microsoft.com/office/drawing/2014/main" id="{9020BEFA-09B3-4577-A3C9-34A134E6EA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6" name="Text Box 58">
          <a:extLst>
            <a:ext uri="{FF2B5EF4-FFF2-40B4-BE49-F238E27FC236}">
              <a16:creationId xmlns:a16="http://schemas.microsoft.com/office/drawing/2014/main" id="{678BE1F5-E7EC-4FBF-8361-8DCE525271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7" name="Text Box 59">
          <a:extLst>
            <a:ext uri="{FF2B5EF4-FFF2-40B4-BE49-F238E27FC236}">
              <a16:creationId xmlns:a16="http://schemas.microsoft.com/office/drawing/2014/main" id="{1AB87330-12F9-4C8E-984D-F42EB8B24F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8" name="Text Box 60">
          <a:extLst>
            <a:ext uri="{FF2B5EF4-FFF2-40B4-BE49-F238E27FC236}">
              <a16:creationId xmlns:a16="http://schemas.microsoft.com/office/drawing/2014/main" id="{2126AA5D-2297-4D52-B4A2-5092644BE0A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79" name="Text Box 61">
          <a:extLst>
            <a:ext uri="{FF2B5EF4-FFF2-40B4-BE49-F238E27FC236}">
              <a16:creationId xmlns:a16="http://schemas.microsoft.com/office/drawing/2014/main" id="{DCC99013-75BF-4DCD-94B3-F5D734050E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0" name="Text Box 62">
          <a:extLst>
            <a:ext uri="{FF2B5EF4-FFF2-40B4-BE49-F238E27FC236}">
              <a16:creationId xmlns:a16="http://schemas.microsoft.com/office/drawing/2014/main" id="{6D23E823-AEBF-4E31-AE92-A7BF446398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1" name="Text Box 63">
          <a:extLst>
            <a:ext uri="{FF2B5EF4-FFF2-40B4-BE49-F238E27FC236}">
              <a16:creationId xmlns:a16="http://schemas.microsoft.com/office/drawing/2014/main" id="{19C57129-B9A3-47B3-9129-DA94E83946A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2" name="Text Box 64">
          <a:extLst>
            <a:ext uri="{FF2B5EF4-FFF2-40B4-BE49-F238E27FC236}">
              <a16:creationId xmlns:a16="http://schemas.microsoft.com/office/drawing/2014/main" id="{23B5F0B6-395D-430E-A938-2C3123BB35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3" name="Text Box 65">
          <a:extLst>
            <a:ext uri="{FF2B5EF4-FFF2-40B4-BE49-F238E27FC236}">
              <a16:creationId xmlns:a16="http://schemas.microsoft.com/office/drawing/2014/main" id="{B56A0A88-7710-41FD-89B3-5853C706BC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4" name="Text Box 66">
          <a:extLst>
            <a:ext uri="{FF2B5EF4-FFF2-40B4-BE49-F238E27FC236}">
              <a16:creationId xmlns:a16="http://schemas.microsoft.com/office/drawing/2014/main" id="{922B8557-50FD-403F-821A-7B8DE3DF696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5" name="Text Box 67">
          <a:extLst>
            <a:ext uri="{FF2B5EF4-FFF2-40B4-BE49-F238E27FC236}">
              <a16:creationId xmlns:a16="http://schemas.microsoft.com/office/drawing/2014/main" id="{F5980BBF-6BFC-4194-A0DB-7344C2D9C8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6" name="Text Box 68">
          <a:extLst>
            <a:ext uri="{FF2B5EF4-FFF2-40B4-BE49-F238E27FC236}">
              <a16:creationId xmlns:a16="http://schemas.microsoft.com/office/drawing/2014/main" id="{7D1BE355-36E3-4DD8-AB41-CA54EC8AA2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7" name="Text Box 69">
          <a:extLst>
            <a:ext uri="{FF2B5EF4-FFF2-40B4-BE49-F238E27FC236}">
              <a16:creationId xmlns:a16="http://schemas.microsoft.com/office/drawing/2014/main" id="{C9F0217B-72D0-4E29-AF50-FFFE087285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8" name="Text Box 70">
          <a:extLst>
            <a:ext uri="{FF2B5EF4-FFF2-40B4-BE49-F238E27FC236}">
              <a16:creationId xmlns:a16="http://schemas.microsoft.com/office/drawing/2014/main" id="{11962FB2-1082-4B83-8E93-BBEF5A3698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89" name="Text Box 71">
          <a:extLst>
            <a:ext uri="{FF2B5EF4-FFF2-40B4-BE49-F238E27FC236}">
              <a16:creationId xmlns:a16="http://schemas.microsoft.com/office/drawing/2014/main" id="{CA64BB03-927B-4A33-8F52-7498E0E238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0" name="Text Box 72">
          <a:extLst>
            <a:ext uri="{FF2B5EF4-FFF2-40B4-BE49-F238E27FC236}">
              <a16:creationId xmlns:a16="http://schemas.microsoft.com/office/drawing/2014/main" id="{70326DB7-5997-486F-9642-85E800D9883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1" name="Text Box 73">
          <a:extLst>
            <a:ext uri="{FF2B5EF4-FFF2-40B4-BE49-F238E27FC236}">
              <a16:creationId xmlns:a16="http://schemas.microsoft.com/office/drawing/2014/main" id="{AC1623C2-2435-4A83-915E-07B1A0542F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2" name="Text Box 74">
          <a:extLst>
            <a:ext uri="{FF2B5EF4-FFF2-40B4-BE49-F238E27FC236}">
              <a16:creationId xmlns:a16="http://schemas.microsoft.com/office/drawing/2014/main" id="{9649AB77-F43D-4A6A-9F4A-1423B09892C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3" name="Text Box 75">
          <a:extLst>
            <a:ext uri="{FF2B5EF4-FFF2-40B4-BE49-F238E27FC236}">
              <a16:creationId xmlns:a16="http://schemas.microsoft.com/office/drawing/2014/main" id="{1E423CCF-4029-43A2-87DD-0C4551068F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4" name="Text Box 76">
          <a:extLst>
            <a:ext uri="{FF2B5EF4-FFF2-40B4-BE49-F238E27FC236}">
              <a16:creationId xmlns:a16="http://schemas.microsoft.com/office/drawing/2014/main" id="{CCEE3395-183D-4E0E-A5FD-CE3EAD64A5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5" name="Text Box 77">
          <a:extLst>
            <a:ext uri="{FF2B5EF4-FFF2-40B4-BE49-F238E27FC236}">
              <a16:creationId xmlns:a16="http://schemas.microsoft.com/office/drawing/2014/main" id="{51247B06-DF11-4EAF-91B3-E0A877D688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6" name="Text Box 78">
          <a:extLst>
            <a:ext uri="{FF2B5EF4-FFF2-40B4-BE49-F238E27FC236}">
              <a16:creationId xmlns:a16="http://schemas.microsoft.com/office/drawing/2014/main" id="{009A573B-4C38-4E3D-986B-3B4E151BE5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7" name="Text Box 79">
          <a:extLst>
            <a:ext uri="{FF2B5EF4-FFF2-40B4-BE49-F238E27FC236}">
              <a16:creationId xmlns:a16="http://schemas.microsoft.com/office/drawing/2014/main" id="{630093E8-8682-4594-974C-76E0E11B19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8" name="Text Box 80">
          <a:extLst>
            <a:ext uri="{FF2B5EF4-FFF2-40B4-BE49-F238E27FC236}">
              <a16:creationId xmlns:a16="http://schemas.microsoft.com/office/drawing/2014/main" id="{22772E61-1E2D-4832-BA2D-6923864B6A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899" name="Text Box 81">
          <a:extLst>
            <a:ext uri="{FF2B5EF4-FFF2-40B4-BE49-F238E27FC236}">
              <a16:creationId xmlns:a16="http://schemas.microsoft.com/office/drawing/2014/main" id="{D0EE8ABE-8A66-4FD1-98AE-C52493BFCF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0" name="Text Box 82">
          <a:extLst>
            <a:ext uri="{FF2B5EF4-FFF2-40B4-BE49-F238E27FC236}">
              <a16:creationId xmlns:a16="http://schemas.microsoft.com/office/drawing/2014/main" id="{269ECC3E-12C7-4F1C-8CAF-11317E0327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1" name="Text Box 83">
          <a:extLst>
            <a:ext uri="{FF2B5EF4-FFF2-40B4-BE49-F238E27FC236}">
              <a16:creationId xmlns:a16="http://schemas.microsoft.com/office/drawing/2014/main" id="{B7476F7C-5D02-4CA4-9BCC-60155734DD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2" name="Text Box 84">
          <a:extLst>
            <a:ext uri="{FF2B5EF4-FFF2-40B4-BE49-F238E27FC236}">
              <a16:creationId xmlns:a16="http://schemas.microsoft.com/office/drawing/2014/main" id="{5307292A-417B-428E-A4E7-E81DA56579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3" name="Text Box 85">
          <a:extLst>
            <a:ext uri="{FF2B5EF4-FFF2-40B4-BE49-F238E27FC236}">
              <a16:creationId xmlns:a16="http://schemas.microsoft.com/office/drawing/2014/main" id="{51DB300E-C62F-4890-BEDB-2613945599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4" name="Text Box 86">
          <a:extLst>
            <a:ext uri="{FF2B5EF4-FFF2-40B4-BE49-F238E27FC236}">
              <a16:creationId xmlns:a16="http://schemas.microsoft.com/office/drawing/2014/main" id="{163D44F9-CC41-4B02-9B93-DC9CCC5E38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5" name="Text Box 87">
          <a:extLst>
            <a:ext uri="{FF2B5EF4-FFF2-40B4-BE49-F238E27FC236}">
              <a16:creationId xmlns:a16="http://schemas.microsoft.com/office/drawing/2014/main" id="{B3D4A1DD-995B-4479-8682-7435FB0C44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6" name="Text Box 88">
          <a:extLst>
            <a:ext uri="{FF2B5EF4-FFF2-40B4-BE49-F238E27FC236}">
              <a16:creationId xmlns:a16="http://schemas.microsoft.com/office/drawing/2014/main" id="{E41D93A8-8D9F-4BC1-80F7-FF0DEB96F2C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7" name="Text Box 89">
          <a:extLst>
            <a:ext uri="{FF2B5EF4-FFF2-40B4-BE49-F238E27FC236}">
              <a16:creationId xmlns:a16="http://schemas.microsoft.com/office/drawing/2014/main" id="{855214E1-EED1-4803-AB8A-C2E6C7A6816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8" name="Text Box 90">
          <a:extLst>
            <a:ext uri="{FF2B5EF4-FFF2-40B4-BE49-F238E27FC236}">
              <a16:creationId xmlns:a16="http://schemas.microsoft.com/office/drawing/2014/main" id="{5B23C001-CA2F-4A32-A7D8-9BA01E7F73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09" name="Text Box 91">
          <a:extLst>
            <a:ext uri="{FF2B5EF4-FFF2-40B4-BE49-F238E27FC236}">
              <a16:creationId xmlns:a16="http://schemas.microsoft.com/office/drawing/2014/main" id="{ED3C186B-8C50-46FF-B4CB-95005BFBA1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0" name="Text Box 92">
          <a:extLst>
            <a:ext uri="{FF2B5EF4-FFF2-40B4-BE49-F238E27FC236}">
              <a16:creationId xmlns:a16="http://schemas.microsoft.com/office/drawing/2014/main" id="{4DEBAC51-41B4-40DF-9F83-B12308588F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1" name="Text Box 26">
          <a:extLst>
            <a:ext uri="{FF2B5EF4-FFF2-40B4-BE49-F238E27FC236}">
              <a16:creationId xmlns:a16="http://schemas.microsoft.com/office/drawing/2014/main" id="{9CFDF67D-85C0-4032-84C0-7488131942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2" name="Text Box 27">
          <a:extLst>
            <a:ext uri="{FF2B5EF4-FFF2-40B4-BE49-F238E27FC236}">
              <a16:creationId xmlns:a16="http://schemas.microsoft.com/office/drawing/2014/main" id="{556BC41B-9217-462D-B721-F12E5A9464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3" name="Text Box 28">
          <a:extLst>
            <a:ext uri="{FF2B5EF4-FFF2-40B4-BE49-F238E27FC236}">
              <a16:creationId xmlns:a16="http://schemas.microsoft.com/office/drawing/2014/main" id="{550581B6-2458-45C8-A4D8-3680386B51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4" name="Text Box 29">
          <a:extLst>
            <a:ext uri="{FF2B5EF4-FFF2-40B4-BE49-F238E27FC236}">
              <a16:creationId xmlns:a16="http://schemas.microsoft.com/office/drawing/2014/main" id="{4753DC9C-D381-4D41-9A4E-66B44D9400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5" name="Text Box 30">
          <a:extLst>
            <a:ext uri="{FF2B5EF4-FFF2-40B4-BE49-F238E27FC236}">
              <a16:creationId xmlns:a16="http://schemas.microsoft.com/office/drawing/2014/main" id="{43A97975-4A0C-477D-B5F0-FF6CBB07F4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6" name="Text Box 31">
          <a:extLst>
            <a:ext uri="{FF2B5EF4-FFF2-40B4-BE49-F238E27FC236}">
              <a16:creationId xmlns:a16="http://schemas.microsoft.com/office/drawing/2014/main" id="{FBE0BBA8-F919-4886-8A7E-6A7F4B8F91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7" name="Text Box 32">
          <a:extLst>
            <a:ext uri="{FF2B5EF4-FFF2-40B4-BE49-F238E27FC236}">
              <a16:creationId xmlns:a16="http://schemas.microsoft.com/office/drawing/2014/main" id="{08B45589-98E4-4886-97A0-46F83DFE1B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8" name="Text Box 33">
          <a:extLst>
            <a:ext uri="{FF2B5EF4-FFF2-40B4-BE49-F238E27FC236}">
              <a16:creationId xmlns:a16="http://schemas.microsoft.com/office/drawing/2014/main" id="{EDAC49A0-6B84-4CA8-8772-7A6DF669C1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19" name="Text Box 34">
          <a:extLst>
            <a:ext uri="{FF2B5EF4-FFF2-40B4-BE49-F238E27FC236}">
              <a16:creationId xmlns:a16="http://schemas.microsoft.com/office/drawing/2014/main" id="{C3F78FA4-74D6-48FC-B17B-565D7EAD0BF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0" name="Text Box 35">
          <a:extLst>
            <a:ext uri="{FF2B5EF4-FFF2-40B4-BE49-F238E27FC236}">
              <a16:creationId xmlns:a16="http://schemas.microsoft.com/office/drawing/2014/main" id="{A2D6E1CA-0799-4C92-89D2-17268728B2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1" name="Text Box 36">
          <a:extLst>
            <a:ext uri="{FF2B5EF4-FFF2-40B4-BE49-F238E27FC236}">
              <a16:creationId xmlns:a16="http://schemas.microsoft.com/office/drawing/2014/main" id="{CD3FA17A-7F84-4A94-BC56-91DFF50810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2" name="Text Box 37">
          <a:extLst>
            <a:ext uri="{FF2B5EF4-FFF2-40B4-BE49-F238E27FC236}">
              <a16:creationId xmlns:a16="http://schemas.microsoft.com/office/drawing/2014/main" id="{3FF876D2-83F7-4626-816A-8C17173151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3" name="Text Box 38">
          <a:extLst>
            <a:ext uri="{FF2B5EF4-FFF2-40B4-BE49-F238E27FC236}">
              <a16:creationId xmlns:a16="http://schemas.microsoft.com/office/drawing/2014/main" id="{327A60B8-833C-460B-BF17-68751F90AE1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4" name="Text Box 39">
          <a:extLst>
            <a:ext uri="{FF2B5EF4-FFF2-40B4-BE49-F238E27FC236}">
              <a16:creationId xmlns:a16="http://schemas.microsoft.com/office/drawing/2014/main" id="{E39498AC-8024-4546-93A6-939E89B8F4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5" name="Text Box 40">
          <a:extLst>
            <a:ext uri="{FF2B5EF4-FFF2-40B4-BE49-F238E27FC236}">
              <a16:creationId xmlns:a16="http://schemas.microsoft.com/office/drawing/2014/main" id="{9D1D484A-7D06-4E31-AB5F-69762D8285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6" name="Text Box 41">
          <a:extLst>
            <a:ext uri="{FF2B5EF4-FFF2-40B4-BE49-F238E27FC236}">
              <a16:creationId xmlns:a16="http://schemas.microsoft.com/office/drawing/2014/main" id="{FF237B3C-7C33-4502-96DA-011ABCDA5B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7" name="Text Box 42">
          <a:extLst>
            <a:ext uri="{FF2B5EF4-FFF2-40B4-BE49-F238E27FC236}">
              <a16:creationId xmlns:a16="http://schemas.microsoft.com/office/drawing/2014/main" id="{15D5A1EB-94B3-493E-AC4E-3926DDFD81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8" name="Text Box 43">
          <a:extLst>
            <a:ext uri="{FF2B5EF4-FFF2-40B4-BE49-F238E27FC236}">
              <a16:creationId xmlns:a16="http://schemas.microsoft.com/office/drawing/2014/main" id="{BB9E7F72-E450-4273-9782-D3FCAE76B0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29" name="Text Box 44">
          <a:extLst>
            <a:ext uri="{FF2B5EF4-FFF2-40B4-BE49-F238E27FC236}">
              <a16:creationId xmlns:a16="http://schemas.microsoft.com/office/drawing/2014/main" id="{D9DE7672-4A6D-4F03-A580-E8E634EB2B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0" name="Text Box 45">
          <a:extLst>
            <a:ext uri="{FF2B5EF4-FFF2-40B4-BE49-F238E27FC236}">
              <a16:creationId xmlns:a16="http://schemas.microsoft.com/office/drawing/2014/main" id="{8D2962CE-B00B-486A-AC01-900FF75780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1" name="Text Box 46">
          <a:extLst>
            <a:ext uri="{FF2B5EF4-FFF2-40B4-BE49-F238E27FC236}">
              <a16:creationId xmlns:a16="http://schemas.microsoft.com/office/drawing/2014/main" id="{9E672DAD-ED69-461A-960A-52CA4E44722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2" name="Text Box 47">
          <a:extLst>
            <a:ext uri="{FF2B5EF4-FFF2-40B4-BE49-F238E27FC236}">
              <a16:creationId xmlns:a16="http://schemas.microsoft.com/office/drawing/2014/main" id="{FE2471E0-4F4B-487F-845D-03C13F6919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3" name="Text Box 49">
          <a:extLst>
            <a:ext uri="{FF2B5EF4-FFF2-40B4-BE49-F238E27FC236}">
              <a16:creationId xmlns:a16="http://schemas.microsoft.com/office/drawing/2014/main" id="{89A73178-9883-49AE-A2D8-409069B033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4" name="Text Box 50">
          <a:extLst>
            <a:ext uri="{FF2B5EF4-FFF2-40B4-BE49-F238E27FC236}">
              <a16:creationId xmlns:a16="http://schemas.microsoft.com/office/drawing/2014/main" id="{FC79E1D4-DF93-4800-8315-BA32311BB2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5" name="Text Box 51">
          <a:extLst>
            <a:ext uri="{FF2B5EF4-FFF2-40B4-BE49-F238E27FC236}">
              <a16:creationId xmlns:a16="http://schemas.microsoft.com/office/drawing/2014/main" id="{B42BA345-67CF-4BA1-83DC-80E7C35CA5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6" name="Text Box 52">
          <a:extLst>
            <a:ext uri="{FF2B5EF4-FFF2-40B4-BE49-F238E27FC236}">
              <a16:creationId xmlns:a16="http://schemas.microsoft.com/office/drawing/2014/main" id="{3A12B9DF-0247-457C-B9A4-3412AAC11CE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7" name="Text Box 53">
          <a:extLst>
            <a:ext uri="{FF2B5EF4-FFF2-40B4-BE49-F238E27FC236}">
              <a16:creationId xmlns:a16="http://schemas.microsoft.com/office/drawing/2014/main" id="{2D6790B6-BA9D-4F1C-A9CC-810325F9DB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8" name="Text Box 54">
          <a:extLst>
            <a:ext uri="{FF2B5EF4-FFF2-40B4-BE49-F238E27FC236}">
              <a16:creationId xmlns:a16="http://schemas.microsoft.com/office/drawing/2014/main" id="{CEE0B7B8-BE81-414B-A1AB-B2AE8A4008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39" name="Text Box 55">
          <a:extLst>
            <a:ext uri="{FF2B5EF4-FFF2-40B4-BE49-F238E27FC236}">
              <a16:creationId xmlns:a16="http://schemas.microsoft.com/office/drawing/2014/main" id="{6D402A54-2107-432B-AAA6-393068C0C7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0" name="Text Box 56">
          <a:extLst>
            <a:ext uri="{FF2B5EF4-FFF2-40B4-BE49-F238E27FC236}">
              <a16:creationId xmlns:a16="http://schemas.microsoft.com/office/drawing/2014/main" id="{DC73E4A8-8B93-426C-9B07-0B7A6DA55F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1" name="Text Box 57">
          <a:extLst>
            <a:ext uri="{FF2B5EF4-FFF2-40B4-BE49-F238E27FC236}">
              <a16:creationId xmlns:a16="http://schemas.microsoft.com/office/drawing/2014/main" id="{69057A69-600A-4048-921A-A7216298B0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2" name="Text Box 58">
          <a:extLst>
            <a:ext uri="{FF2B5EF4-FFF2-40B4-BE49-F238E27FC236}">
              <a16:creationId xmlns:a16="http://schemas.microsoft.com/office/drawing/2014/main" id="{ED1F4745-7CE3-423E-A453-CDBF6E131D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3" name="Text Box 59">
          <a:extLst>
            <a:ext uri="{FF2B5EF4-FFF2-40B4-BE49-F238E27FC236}">
              <a16:creationId xmlns:a16="http://schemas.microsoft.com/office/drawing/2014/main" id="{69377691-F927-4B0B-A264-9609EE4C96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4" name="Text Box 60">
          <a:extLst>
            <a:ext uri="{FF2B5EF4-FFF2-40B4-BE49-F238E27FC236}">
              <a16:creationId xmlns:a16="http://schemas.microsoft.com/office/drawing/2014/main" id="{9B77D7B5-9125-4CAA-B1F9-2657A939B8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5" name="Text Box 61">
          <a:extLst>
            <a:ext uri="{FF2B5EF4-FFF2-40B4-BE49-F238E27FC236}">
              <a16:creationId xmlns:a16="http://schemas.microsoft.com/office/drawing/2014/main" id="{8C2F4324-054A-45C7-99A8-42C0C03F22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6" name="Text Box 62">
          <a:extLst>
            <a:ext uri="{FF2B5EF4-FFF2-40B4-BE49-F238E27FC236}">
              <a16:creationId xmlns:a16="http://schemas.microsoft.com/office/drawing/2014/main" id="{91583C66-3C57-47A5-A413-000F88980D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7" name="Text Box 63">
          <a:extLst>
            <a:ext uri="{FF2B5EF4-FFF2-40B4-BE49-F238E27FC236}">
              <a16:creationId xmlns:a16="http://schemas.microsoft.com/office/drawing/2014/main" id="{96A680A8-7CF8-4AFE-A3B0-1174D7FE31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8" name="Text Box 64">
          <a:extLst>
            <a:ext uri="{FF2B5EF4-FFF2-40B4-BE49-F238E27FC236}">
              <a16:creationId xmlns:a16="http://schemas.microsoft.com/office/drawing/2014/main" id="{3B7446B4-DFE7-4EEE-8D9E-5D70E0D99F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49" name="Text Box 65">
          <a:extLst>
            <a:ext uri="{FF2B5EF4-FFF2-40B4-BE49-F238E27FC236}">
              <a16:creationId xmlns:a16="http://schemas.microsoft.com/office/drawing/2014/main" id="{6C22D820-D197-47EC-BF8F-7FA2B45D98D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0" name="Text Box 66">
          <a:extLst>
            <a:ext uri="{FF2B5EF4-FFF2-40B4-BE49-F238E27FC236}">
              <a16:creationId xmlns:a16="http://schemas.microsoft.com/office/drawing/2014/main" id="{DF98C44A-13D9-4DC3-96E2-1C7617D08D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1" name="Text Box 67">
          <a:extLst>
            <a:ext uri="{FF2B5EF4-FFF2-40B4-BE49-F238E27FC236}">
              <a16:creationId xmlns:a16="http://schemas.microsoft.com/office/drawing/2014/main" id="{F3623E9A-598C-4E27-82BA-66E58F6302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2" name="Text Box 68">
          <a:extLst>
            <a:ext uri="{FF2B5EF4-FFF2-40B4-BE49-F238E27FC236}">
              <a16:creationId xmlns:a16="http://schemas.microsoft.com/office/drawing/2014/main" id="{CD664A22-6382-48E8-96FD-F0A11B128B9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3" name="Text Box 69">
          <a:extLst>
            <a:ext uri="{FF2B5EF4-FFF2-40B4-BE49-F238E27FC236}">
              <a16:creationId xmlns:a16="http://schemas.microsoft.com/office/drawing/2014/main" id="{DDFE6BBD-E71D-47A0-B0B0-8E25F62928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4" name="Text Box 70">
          <a:extLst>
            <a:ext uri="{FF2B5EF4-FFF2-40B4-BE49-F238E27FC236}">
              <a16:creationId xmlns:a16="http://schemas.microsoft.com/office/drawing/2014/main" id="{A9584E74-C3DB-44A1-AD7A-27F13189AF1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5" name="Text Box 71">
          <a:extLst>
            <a:ext uri="{FF2B5EF4-FFF2-40B4-BE49-F238E27FC236}">
              <a16:creationId xmlns:a16="http://schemas.microsoft.com/office/drawing/2014/main" id="{16E31792-B355-40A0-AE6E-391F703ECF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6" name="Text Box 72">
          <a:extLst>
            <a:ext uri="{FF2B5EF4-FFF2-40B4-BE49-F238E27FC236}">
              <a16:creationId xmlns:a16="http://schemas.microsoft.com/office/drawing/2014/main" id="{4FC5825F-7718-401D-8655-92FBFAF8F2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7" name="Text Box 73">
          <a:extLst>
            <a:ext uri="{FF2B5EF4-FFF2-40B4-BE49-F238E27FC236}">
              <a16:creationId xmlns:a16="http://schemas.microsoft.com/office/drawing/2014/main" id="{C78536A8-F4CD-4302-B61C-B9D431F849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8" name="Text Box 74">
          <a:extLst>
            <a:ext uri="{FF2B5EF4-FFF2-40B4-BE49-F238E27FC236}">
              <a16:creationId xmlns:a16="http://schemas.microsoft.com/office/drawing/2014/main" id="{D4C63E58-CD23-4CE4-8536-D43A8FAC7F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59" name="Text Box 75">
          <a:extLst>
            <a:ext uri="{FF2B5EF4-FFF2-40B4-BE49-F238E27FC236}">
              <a16:creationId xmlns:a16="http://schemas.microsoft.com/office/drawing/2014/main" id="{4D0DB841-FCE1-4A24-A296-9F7D8F7DB58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0" name="Text Box 76">
          <a:extLst>
            <a:ext uri="{FF2B5EF4-FFF2-40B4-BE49-F238E27FC236}">
              <a16:creationId xmlns:a16="http://schemas.microsoft.com/office/drawing/2014/main" id="{2118DA58-9A52-4C7A-B8F3-314672BF3A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1" name="Text Box 77">
          <a:extLst>
            <a:ext uri="{FF2B5EF4-FFF2-40B4-BE49-F238E27FC236}">
              <a16:creationId xmlns:a16="http://schemas.microsoft.com/office/drawing/2014/main" id="{BC7E80E4-381A-4131-BF77-AB182F002E1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2" name="Text Box 78">
          <a:extLst>
            <a:ext uri="{FF2B5EF4-FFF2-40B4-BE49-F238E27FC236}">
              <a16:creationId xmlns:a16="http://schemas.microsoft.com/office/drawing/2014/main" id="{2A5294C8-88F4-4FAF-BF80-0E9048BEE65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3" name="Text Box 79">
          <a:extLst>
            <a:ext uri="{FF2B5EF4-FFF2-40B4-BE49-F238E27FC236}">
              <a16:creationId xmlns:a16="http://schemas.microsoft.com/office/drawing/2014/main" id="{AA36F665-36FD-40BE-B221-F25B2CD8D1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4" name="Text Box 80">
          <a:extLst>
            <a:ext uri="{FF2B5EF4-FFF2-40B4-BE49-F238E27FC236}">
              <a16:creationId xmlns:a16="http://schemas.microsoft.com/office/drawing/2014/main" id="{4743C73A-F12A-4F39-8597-7154F7A56A7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5" name="Text Box 81">
          <a:extLst>
            <a:ext uri="{FF2B5EF4-FFF2-40B4-BE49-F238E27FC236}">
              <a16:creationId xmlns:a16="http://schemas.microsoft.com/office/drawing/2014/main" id="{A8CEDAAE-642A-4DD5-9C46-44FD870AFA1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6" name="Text Box 82">
          <a:extLst>
            <a:ext uri="{FF2B5EF4-FFF2-40B4-BE49-F238E27FC236}">
              <a16:creationId xmlns:a16="http://schemas.microsoft.com/office/drawing/2014/main" id="{94415011-87BA-44EA-92E7-921B58D4466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7" name="Text Box 83">
          <a:extLst>
            <a:ext uri="{FF2B5EF4-FFF2-40B4-BE49-F238E27FC236}">
              <a16:creationId xmlns:a16="http://schemas.microsoft.com/office/drawing/2014/main" id="{61B83BA0-0909-4DA5-A457-85CCBF81CE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8" name="Text Box 84">
          <a:extLst>
            <a:ext uri="{FF2B5EF4-FFF2-40B4-BE49-F238E27FC236}">
              <a16:creationId xmlns:a16="http://schemas.microsoft.com/office/drawing/2014/main" id="{A4501733-62AB-4FAD-B513-3A0DCAB2C6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69" name="Text Box 85">
          <a:extLst>
            <a:ext uri="{FF2B5EF4-FFF2-40B4-BE49-F238E27FC236}">
              <a16:creationId xmlns:a16="http://schemas.microsoft.com/office/drawing/2014/main" id="{1B9CE1A9-D181-4A2C-86FB-1C13EB3ACD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0" name="Text Box 86">
          <a:extLst>
            <a:ext uri="{FF2B5EF4-FFF2-40B4-BE49-F238E27FC236}">
              <a16:creationId xmlns:a16="http://schemas.microsoft.com/office/drawing/2014/main" id="{90769E00-4430-4348-844E-8F4A8A4FF2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1" name="Text Box 87">
          <a:extLst>
            <a:ext uri="{FF2B5EF4-FFF2-40B4-BE49-F238E27FC236}">
              <a16:creationId xmlns:a16="http://schemas.microsoft.com/office/drawing/2014/main" id="{5CDCD027-0E4B-4545-991B-F88D52C33F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2" name="Text Box 88">
          <a:extLst>
            <a:ext uri="{FF2B5EF4-FFF2-40B4-BE49-F238E27FC236}">
              <a16:creationId xmlns:a16="http://schemas.microsoft.com/office/drawing/2014/main" id="{1CBF465A-1819-4A57-A2CD-967E5356C02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3" name="Text Box 89">
          <a:extLst>
            <a:ext uri="{FF2B5EF4-FFF2-40B4-BE49-F238E27FC236}">
              <a16:creationId xmlns:a16="http://schemas.microsoft.com/office/drawing/2014/main" id="{6D5E3C8C-2F09-4569-9806-EF746166BF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4" name="Text Box 90">
          <a:extLst>
            <a:ext uri="{FF2B5EF4-FFF2-40B4-BE49-F238E27FC236}">
              <a16:creationId xmlns:a16="http://schemas.microsoft.com/office/drawing/2014/main" id="{81583D3F-A0F6-4B7C-A495-78FE22CF85E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5" name="Text Box 91">
          <a:extLst>
            <a:ext uri="{FF2B5EF4-FFF2-40B4-BE49-F238E27FC236}">
              <a16:creationId xmlns:a16="http://schemas.microsoft.com/office/drawing/2014/main" id="{EC519163-507C-4F99-84C8-D7F7D5575A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6" name="Text Box 92">
          <a:extLst>
            <a:ext uri="{FF2B5EF4-FFF2-40B4-BE49-F238E27FC236}">
              <a16:creationId xmlns:a16="http://schemas.microsoft.com/office/drawing/2014/main" id="{8F29D0EE-3325-41F1-A690-7A5BADD50A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7" name="Text Box 26">
          <a:extLst>
            <a:ext uri="{FF2B5EF4-FFF2-40B4-BE49-F238E27FC236}">
              <a16:creationId xmlns:a16="http://schemas.microsoft.com/office/drawing/2014/main" id="{23219C9F-B2DF-435B-9FA5-40EB4A9083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8" name="Text Box 27">
          <a:extLst>
            <a:ext uri="{FF2B5EF4-FFF2-40B4-BE49-F238E27FC236}">
              <a16:creationId xmlns:a16="http://schemas.microsoft.com/office/drawing/2014/main" id="{1758D0C2-1044-45A2-9D93-6D9B849B1FB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79" name="Text Box 28">
          <a:extLst>
            <a:ext uri="{FF2B5EF4-FFF2-40B4-BE49-F238E27FC236}">
              <a16:creationId xmlns:a16="http://schemas.microsoft.com/office/drawing/2014/main" id="{83754225-88AB-4E3F-9ABD-EE4BC9A177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0" name="Text Box 29">
          <a:extLst>
            <a:ext uri="{FF2B5EF4-FFF2-40B4-BE49-F238E27FC236}">
              <a16:creationId xmlns:a16="http://schemas.microsoft.com/office/drawing/2014/main" id="{08A26770-F410-42EF-8319-F18E2FDD45D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1" name="Text Box 30">
          <a:extLst>
            <a:ext uri="{FF2B5EF4-FFF2-40B4-BE49-F238E27FC236}">
              <a16:creationId xmlns:a16="http://schemas.microsoft.com/office/drawing/2014/main" id="{48FD18F0-1BCE-4A83-8831-4F1D277767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2" name="Text Box 31">
          <a:extLst>
            <a:ext uri="{FF2B5EF4-FFF2-40B4-BE49-F238E27FC236}">
              <a16:creationId xmlns:a16="http://schemas.microsoft.com/office/drawing/2014/main" id="{B64013B5-FEC7-4017-889F-1B70767017E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3" name="Text Box 32">
          <a:extLst>
            <a:ext uri="{FF2B5EF4-FFF2-40B4-BE49-F238E27FC236}">
              <a16:creationId xmlns:a16="http://schemas.microsoft.com/office/drawing/2014/main" id="{3369A0CD-C17D-497A-AB1B-E81801210A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4" name="Text Box 33">
          <a:extLst>
            <a:ext uri="{FF2B5EF4-FFF2-40B4-BE49-F238E27FC236}">
              <a16:creationId xmlns:a16="http://schemas.microsoft.com/office/drawing/2014/main" id="{9BD9967A-47F9-49FE-BD4D-DF0EF18332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5" name="Text Box 34">
          <a:extLst>
            <a:ext uri="{FF2B5EF4-FFF2-40B4-BE49-F238E27FC236}">
              <a16:creationId xmlns:a16="http://schemas.microsoft.com/office/drawing/2014/main" id="{CFDC6297-ECF5-47AE-8876-7476BA03CBF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6" name="Text Box 35">
          <a:extLst>
            <a:ext uri="{FF2B5EF4-FFF2-40B4-BE49-F238E27FC236}">
              <a16:creationId xmlns:a16="http://schemas.microsoft.com/office/drawing/2014/main" id="{7E0969CC-675F-4931-B22C-B2243DB9036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7" name="Text Box 36">
          <a:extLst>
            <a:ext uri="{FF2B5EF4-FFF2-40B4-BE49-F238E27FC236}">
              <a16:creationId xmlns:a16="http://schemas.microsoft.com/office/drawing/2014/main" id="{46B5A57F-D784-477E-8561-F79EDAAB7D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8" name="Text Box 37">
          <a:extLst>
            <a:ext uri="{FF2B5EF4-FFF2-40B4-BE49-F238E27FC236}">
              <a16:creationId xmlns:a16="http://schemas.microsoft.com/office/drawing/2014/main" id="{16559B2C-6AF9-4234-B4B3-D7D6D81D11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89" name="Text Box 38">
          <a:extLst>
            <a:ext uri="{FF2B5EF4-FFF2-40B4-BE49-F238E27FC236}">
              <a16:creationId xmlns:a16="http://schemas.microsoft.com/office/drawing/2014/main" id="{0D36AA3E-E34A-4970-8BD4-9FF28379B08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0" name="Text Box 39">
          <a:extLst>
            <a:ext uri="{FF2B5EF4-FFF2-40B4-BE49-F238E27FC236}">
              <a16:creationId xmlns:a16="http://schemas.microsoft.com/office/drawing/2014/main" id="{3097A58E-8599-402D-952C-6414D99D14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1" name="Text Box 40">
          <a:extLst>
            <a:ext uri="{FF2B5EF4-FFF2-40B4-BE49-F238E27FC236}">
              <a16:creationId xmlns:a16="http://schemas.microsoft.com/office/drawing/2014/main" id="{7254C592-4ABA-4849-91D7-9B41606824B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2" name="Text Box 41">
          <a:extLst>
            <a:ext uri="{FF2B5EF4-FFF2-40B4-BE49-F238E27FC236}">
              <a16:creationId xmlns:a16="http://schemas.microsoft.com/office/drawing/2014/main" id="{5868F13F-7245-4858-A708-9039327842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3" name="Text Box 42">
          <a:extLst>
            <a:ext uri="{FF2B5EF4-FFF2-40B4-BE49-F238E27FC236}">
              <a16:creationId xmlns:a16="http://schemas.microsoft.com/office/drawing/2014/main" id="{01C0BD6E-E11B-48CD-B97B-C6FAA6FDEFB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4" name="Text Box 43">
          <a:extLst>
            <a:ext uri="{FF2B5EF4-FFF2-40B4-BE49-F238E27FC236}">
              <a16:creationId xmlns:a16="http://schemas.microsoft.com/office/drawing/2014/main" id="{FFFA0CCE-66C3-40DF-9487-003B2F835A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5" name="Text Box 44">
          <a:extLst>
            <a:ext uri="{FF2B5EF4-FFF2-40B4-BE49-F238E27FC236}">
              <a16:creationId xmlns:a16="http://schemas.microsoft.com/office/drawing/2014/main" id="{78D918B4-27CB-448B-AAFB-80A11524B3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6" name="Text Box 45">
          <a:extLst>
            <a:ext uri="{FF2B5EF4-FFF2-40B4-BE49-F238E27FC236}">
              <a16:creationId xmlns:a16="http://schemas.microsoft.com/office/drawing/2014/main" id="{89F92479-B6B4-467E-8B11-78C8DEF9C8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7" name="Text Box 46">
          <a:extLst>
            <a:ext uri="{FF2B5EF4-FFF2-40B4-BE49-F238E27FC236}">
              <a16:creationId xmlns:a16="http://schemas.microsoft.com/office/drawing/2014/main" id="{F245B656-562D-4EB2-8195-9BFA1FA8EF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8" name="Text Box 47">
          <a:extLst>
            <a:ext uri="{FF2B5EF4-FFF2-40B4-BE49-F238E27FC236}">
              <a16:creationId xmlns:a16="http://schemas.microsoft.com/office/drawing/2014/main" id="{C812AB1D-4201-4C8F-B460-040014C31BC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8999" name="Text Box 49">
          <a:extLst>
            <a:ext uri="{FF2B5EF4-FFF2-40B4-BE49-F238E27FC236}">
              <a16:creationId xmlns:a16="http://schemas.microsoft.com/office/drawing/2014/main" id="{64F682BF-0D65-4E6D-87F3-59C58A977BA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0" name="Text Box 50">
          <a:extLst>
            <a:ext uri="{FF2B5EF4-FFF2-40B4-BE49-F238E27FC236}">
              <a16:creationId xmlns:a16="http://schemas.microsoft.com/office/drawing/2014/main" id="{BA535442-0298-485A-B9A6-B36EFEDD2F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1" name="Text Box 51">
          <a:extLst>
            <a:ext uri="{FF2B5EF4-FFF2-40B4-BE49-F238E27FC236}">
              <a16:creationId xmlns:a16="http://schemas.microsoft.com/office/drawing/2014/main" id="{C58185A3-519E-4F18-BE20-3E83304322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2" name="Text Box 52">
          <a:extLst>
            <a:ext uri="{FF2B5EF4-FFF2-40B4-BE49-F238E27FC236}">
              <a16:creationId xmlns:a16="http://schemas.microsoft.com/office/drawing/2014/main" id="{09D20A3F-11D1-4BD9-84BF-BB2CE04D82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3" name="Text Box 53">
          <a:extLst>
            <a:ext uri="{FF2B5EF4-FFF2-40B4-BE49-F238E27FC236}">
              <a16:creationId xmlns:a16="http://schemas.microsoft.com/office/drawing/2014/main" id="{B6BBCFA5-A538-41C8-A62B-7B220C7700D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4" name="Text Box 54">
          <a:extLst>
            <a:ext uri="{FF2B5EF4-FFF2-40B4-BE49-F238E27FC236}">
              <a16:creationId xmlns:a16="http://schemas.microsoft.com/office/drawing/2014/main" id="{D42D9FCB-1E40-4720-85A5-1A6E6C11485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5" name="Text Box 55">
          <a:extLst>
            <a:ext uri="{FF2B5EF4-FFF2-40B4-BE49-F238E27FC236}">
              <a16:creationId xmlns:a16="http://schemas.microsoft.com/office/drawing/2014/main" id="{A16478AB-8EBD-43D3-8E6C-2FB9B95C59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6" name="Text Box 56">
          <a:extLst>
            <a:ext uri="{FF2B5EF4-FFF2-40B4-BE49-F238E27FC236}">
              <a16:creationId xmlns:a16="http://schemas.microsoft.com/office/drawing/2014/main" id="{FE412A9F-379F-4FD1-90BD-D808241C40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7" name="Text Box 57">
          <a:extLst>
            <a:ext uri="{FF2B5EF4-FFF2-40B4-BE49-F238E27FC236}">
              <a16:creationId xmlns:a16="http://schemas.microsoft.com/office/drawing/2014/main" id="{79AB02F8-09F3-4870-84AD-181CFAC132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8" name="Text Box 58">
          <a:extLst>
            <a:ext uri="{FF2B5EF4-FFF2-40B4-BE49-F238E27FC236}">
              <a16:creationId xmlns:a16="http://schemas.microsoft.com/office/drawing/2014/main" id="{FAE6A14F-9CDA-48DF-8103-60ABA08CD3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09" name="Text Box 59">
          <a:extLst>
            <a:ext uri="{FF2B5EF4-FFF2-40B4-BE49-F238E27FC236}">
              <a16:creationId xmlns:a16="http://schemas.microsoft.com/office/drawing/2014/main" id="{AE7CB615-B823-40CB-8C17-FAEBC908B7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0" name="Text Box 60">
          <a:extLst>
            <a:ext uri="{FF2B5EF4-FFF2-40B4-BE49-F238E27FC236}">
              <a16:creationId xmlns:a16="http://schemas.microsoft.com/office/drawing/2014/main" id="{80EFE960-339D-4774-B2F4-D9C0BC7157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1" name="Text Box 61">
          <a:extLst>
            <a:ext uri="{FF2B5EF4-FFF2-40B4-BE49-F238E27FC236}">
              <a16:creationId xmlns:a16="http://schemas.microsoft.com/office/drawing/2014/main" id="{4A5AC2C6-5C24-40B1-BE18-143B4C0C4E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2" name="Text Box 62">
          <a:extLst>
            <a:ext uri="{FF2B5EF4-FFF2-40B4-BE49-F238E27FC236}">
              <a16:creationId xmlns:a16="http://schemas.microsoft.com/office/drawing/2014/main" id="{2DB599EA-27C6-4058-9CDD-10166BB224D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3" name="Text Box 63">
          <a:extLst>
            <a:ext uri="{FF2B5EF4-FFF2-40B4-BE49-F238E27FC236}">
              <a16:creationId xmlns:a16="http://schemas.microsoft.com/office/drawing/2014/main" id="{59333F19-4D86-4FFA-B605-14ED530A9A3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4" name="Text Box 64">
          <a:extLst>
            <a:ext uri="{FF2B5EF4-FFF2-40B4-BE49-F238E27FC236}">
              <a16:creationId xmlns:a16="http://schemas.microsoft.com/office/drawing/2014/main" id="{6CBFCAAD-C1CB-4B68-B2A3-5E9FF3A869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5" name="Text Box 65">
          <a:extLst>
            <a:ext uri="{FF2B5EF4-FFF2-40B4-BE49-F238E27FC236}">
              <a16:creationId xmlns:a16="http://schemas.microsoft.com/office/drawing/2014/main" id="{2B599FDD-3C6C-40B3-B98A-DCB9EBA28A4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6" name="Text Box 66">
          <a:extLst>
            <a:ext uri="{FF2B5EF4-FFF2-40B4-BE49-F238E27FC236}">
              <a16:creationId xmlns:a16="http://schemas.microsoft.com/office/drawing/2014/main" id="{78577832-C499-410A-8E82-4F6EE61311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7" name="Text Box 67">
          <a:extLst>
            <a:ext uri="{FF2B5EF4-FFF2-40B4-BE49-F238E27FC236}">
              <a16:creationId xmlns:a16="http://schemas.microsoft.com/office/drawing/2014/main" id="{15EBA498-C788-4937-9031-C3C34B541C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8" name="Text Box 68">
          <a:extLst>
            <a:ext uri="{FF2B5EF4-FFF2-40B4-BE49-F238E27FC236}">
              <a16:creationId xmlns:a16="http://schemas.microsoft.com/office/drawing/2014/main" id="{D45B58DE-EE35-4A6D-934D-C38B1AEE4C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19" name="Text Box 69">
          <a:extLst>
            <a:ext uri="{FF2B5EF4-FFF2-40B4-BE49-F238E27FC236}">
              <a16:creationId xmlns:a16="http://schemas.microsoft.com/office/drawing/2014/main" id="{2BDC9D68-4216-433F-B77A-1F72AD19E61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0" name="Text Box 70">
          <a:extLst>
            <a:ext uri="{FF2B5EF4-FFF2-40B4-BE49-F238E27FC236}">
              <a16:creationId xmlns:a16="http://schemas.microsoft.com/office/drawing/2014/main" id="{8D00CE39-86B2-4C47-8126-83B0E8911D2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1" name="Text Box 71">
          <a:extLst>
            <a:ext uri="{FF2B5EF4-FFF2-40B4-BE49-F238E27FC236}">
              <a16:creationId xmlns:a16="http://schemas.microsoft.com/office/drawing/2014/main" id="{EFC82A67-BA11-4F01-860C-754AD28984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2" name="Text Box 72">
          <a:extLst>
            <a:ext uri="{FF2B5EF4-FFF2-40B4-BE49-F238E27FC236}">
              <a16:creationId xmlns:a16="http://schemas.microsoft.com/office/drawing/2014/main" id="{9ECF08D3-2A42-4A0B-8CC6-9C96E42BAB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3" name="Text Box 73">
          <a:extLst>
            <a:ext uri="{FF2B5EF4-FFF2-40B4-BE49-F238E27FC236}">
              <a16:creationId xmlns:a16="http://schemas.microsoft.com/office/drawing/2014/main" id="{2E8A07F8-D13D-423F-BA68-C7C924E5B3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4" name="Text Box 74">
          <a:extLst>
            <a:ext uri="{FF2B5EF4-FFF2-40B4-BE49-F238E27FC236}">
              <a16:creationId xmlns:a16="http://schemas.microsoft.com/office/drawing/2014/main" id="{496AC0F3-DEC3-47B0-BAEB-90D58296A7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5" name="Text Box 75">
          <a:extLst>
            <a:ext uri="{FF2B5EF4-FFF2-40B4-BE49-F238E27FC236}">
              <a16:creationId xmlns:a16="http://schemas.microsoft.com/office/drawing/2014/main" id="{834257B9-68A5-445B-A5AC-2BFB581054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6" name="Text Box 76">
          <a:extLst>
            <a:ext uri="{FF2B5EF4-FFF2-40B4-BE49-F238E27FC236}">
              <a16:creationId xmlns:a16="http://schemas.microsoft.com/office/drawing/2014/main" id="{ABEC705E-EF57-47ED-A37D-8A34454531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7" name="Text Box 77">
          <a:extLst>
            <a:ext uri="{FF2B5EF4-FFF2-40B4-BE49-F238E27FC236}">
              <a16:creationId xmlns:a16="http://schemas.microsoft.com/office/drawing/2014/main" id="{A2829638-3430-4B99-83E2-FE13FF87807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8" name="Text Box 78">
          <a:extLst>
            <a:ext uri="{FF2B5EF4-FFF2-40B4-BE49-F238E27FC236}">
              <a16:creationId xmlns:a16="http://schemas.microsoft.com/office/drawing/2014/main" id="{72E60871-1A4D-4F39-B2BD-0E518FE9E8B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29" name="Text Box 79">
          <a:extLst>
            <a:ext uri="{FF2B5EF4-FFF2-40B4-BE49-F238E27FC236}">
              <a16:creationId xmlns:a16="http://schemas.microsoft.com/office/drawing/2014/main" id="{29B1CB7E-F1D6-40EB-97C2-72B2E1AE14F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0" name="Text Box 80">
          <a:extLst>
            <a:ext uri="{FF2B5EF4-FFF2-40B4-BE49-F238E27FC236}">
              <a16:creationId xmlns:a16="http://schemas.microsoft.com/office/drawing/2014/main" id="{A9953782-765F-4E94-8CA4-2337897855A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1" name="Text Box 81">
          <a:extLst>
            <a:ext uri="{FF2B5EF4-FFF2-40B4-BE49-F238E27FC236}">
              <a16:creationId xmlns:a16="http://schemas.microsoft.com/office/drawing/2014/main" id="{81C907F0-412B-456B-9F6C-4DFAC82F60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2" name="Text Box 82">
          <a:extLst>
            <a:ext uri="{FF2B5EF4-FFF2-40B4-BE49-F238E27FC236}">
              <a16:creationId xmlns:a16="http://schemas.microsoft.com/office/drawing/2014/main" id="{7A5FC695-C428-41BD-A5DE-9B2CEFCDAA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3" name="Text Box 83">
          <a:extLst>
            <a:ext uri="{FF2B5EF4-FFF2-40B4-BE49-F238E27FC236}">
              <a16:creationId xmlns:a16="http://schemas.microsoft.com/office/drawing/2014/main" id="{C6B161FE-E1B4-4A3C-B4CD-E87043EDC1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4" name="Text Box 84">
          <a:extLst>
            <a:ext uri="{FF2B5EF4-FFF2-40B4-BE49-F238E27FC236}">
              <a16:creationId xmlns:a16="http://schemas.microsoft.com/office/drawing/2014/main" id="{66FC601E-E339-4BF7-B3CD-E0566F51E6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5" name="Text Box 85">
          <a:extLst>
            <a:ext uri="{FF2B5EF4-FFF2-40B4-BE49-F238E27FC236}">
              <a16:creationId xmlns:a16="http://schemas.microsoft.com/office/drawing/2014/main" id="{2CBA03EC-50BD-434F-8944-FBFF6EFEE7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6" name="Text Box 86">
          <a:extLst>
            <a:ext uri="{FF2B5EF4-FFF2-40B4-BE49-F238E27FC236}">
              <a16:creationId xmlns:a16="http://schemas.microsoft.com/office/drawing/2014/main" id="{B19CD9B1-7B02-4A89-BD4F-48B57317EA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7" name="Text Box 87">
          <a:extLst>
            <a:ext uri="{FF2B5EF4-FFF2-40B4-BE49-F238E27FC236}">
              <a16:creationId xmlns:a16="http://schemas.microsoft.com/office/drawing/2014/main" id="{619D6CC8-F2F0-4D85-B4BA-68B27F4A80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8" name="Text Box 88">
          <a:extLst>
            <a:ext uri="{FF2B5EF4-FFF2-40B4-BE49-F238E27FC236}">
              <a16:creationId xmlns:a16="http://schemas.microsoft.com/office/drawing/2014/main" id="{46C942B0-8F85-4A81-B3C3-BAB420C221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39" name="Text Box 89">
          <a:extLst>
            <a:ext uri="{FF2B5EF4-FFF2-40B4-BE49-F238E27FC236}">
              <a16:creationId xmlns:a16="http://schemas.microsoft.com/office/drawing/2014/main" id="{5C60C0D6-AC20-4464-B61B-048D58B1B32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0" name="Text Box 90">
          <a:extLst>
            <a:ext uri="{FF2B5EF4-FFF2-40B4-BE49-F238E27FC236}">
              <a16:creationId xmlns:a16="http://schemas.microsoft.com/office/drawing/2014/main" id="{9C8F881C-BE56-496E-8D70-12592A6671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1" name="Text Box 91">
          <a:extLst>
            <a:ext uri="{FF2B5EF4-FFF2-40B4-BE49-F238E27FC236}">
              <a16:creationId xmlns:a16="http://schemas.microsoft.com/office/drawing/2014/main" id="{BF026AE0-EF4E-4562-B617-7CAB41332C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2" name="Text Box 92">
          <a:extLst>
            <a:ext uri="{FF2B5EF4-FFF2-40B4-BE49-F238E27FC236}">
              <a16:creationId xmlns:a16="http://schemas.microsoft.com/office/drawing/2014/main" id="{84F03C1F-9786-4885-A918-4C38095C9C2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3" name="Text Box 26">
          <a:extLst>
            <a:ext uri="{FF2B5EF4-FFF2-40B4-BE49-F238E27FC236}">
              <a16:creationId xmlns:a16="http://schemas.microsoft.com/office/drawing/2014/main" id="{F7A52254-FD09-414E-965D-E33F9DEE4C1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4" name="Text Box 27">
          <a:extLst>
            <a:ext uri="{FF2B5EF4-FFF2-40B4-BE49-F238E27FC236}">
              <a16:creationId xmlns:a16="http://schemas.microsoft.com/office/drawing/2014/main" id="{CA433956-114A-4F9F-9811-54032FE777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5" name="Text Box 28">
          <a:extLst>
            <a:ext uri="{FF2B5EF4-FFF2-40B4-BE49-F238E27FC236}">
              <a16:creationId xmlns:a16="http://schemas.microsoft.com/office/drawing/2014/main" id="{3DA40D0B-AFB4-4E7B-A1FC-685ECD0499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6" name="Text Box 29">
          <a:extLst>
            <a:ext uri="{FF2B5EF4-FFF2-40B4-BE49-F238E27FC236}">
              <a16:creationId xmlns:a16="http://schemas.microsoft.com/office/drawing/2014/main" id="{F6C1963E-2270-43C6-8655-35B585F2768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7" name="Text Box 30">
          <a:extLst>
            <a:ext uri="{FF2B5EF4-FFF2-40B4-BE49-F238E27FC236}">
              <a16:creationId xmlns:a16="http://schemas.microsoft.com/office/drawing/2014/main" id="{A3F424B2-87B0-4DF0-AC77-AA42D5C0B9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8" name="Text Box 31">
          <a:extLst>
            <a:ext uri="{FF2B5EF4-FFF2-40B4-BE49-F238E27FC236}">
              <a16:creationId xmlns:a16="http://schemas.microsoft.com/office/drawing/2014/main" id="{DA62044F-2F47-4A1D-9F1A-5292076D84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49" name="Text Box 32">
          <a:extLst>
            <a:ext uri="{FF2B5EF4-FFF2-40B4-BE49-F238E27FC236}">
              <a16:creationId xmlns:a16="http://schemas.microsoft.com/office/drawing/2014/main" id="{8F9D6F1E-881F-4506-917F-EB481850AFF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0" name="Text Box 33">
          <a:extLst>
            <a:ext uri="{FF2B5EF4-FFF2-40B4-BE49-F238E27FC236}">
              <a16:creationId xmlns:a16="http://schemas.microsoft.com/office/drawing/2014/main" id="{80DFF058-CCE2-497F-9589-7CB474828B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1" name="Text Box 34">
          <a:extLst>
            <a:ext uri="{FF2B5EF4-FFF2-40B4-BE49-F238E27FC236}">
              <a16:creationId xmlns:a16="http://schemas.microsoft.com/office/drawing/2014/main" id="{D9F06BC1-6AED-4C23-9A43-7367F1611B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2" name="Text Box 35">
          <a:extLst>
            <a:ext uri="{FF2B5EF4-FFF2-40B4-BE49-F238E27FC236}">
              <a16:creationId xmlns:a16="http://schemas.microsoft.com/office/drawing/2014/main" id="{04819CAE-AC47-49A0-89DE-D669E6DC2A2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3" name="Text Box 36">
          <a:extLst>
            <a:ext uri="{FF2B5EF4-FFF2-40B4-BE49-F238E27FC236}">
              <a16:creationId xmlns:a16="http://schemas.microsoft.com/office/drawing/2014/main" id="{B3F6BEAD-62F8-4DCC-AFF0-D6E1F7D5F8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4" name="Text Box 37">
          <a:extLst>
            <a:ext uri="{FF2B5EF4-FFF2-40B4-BE49-F238E27FC236}">
              <a16:creationId xmlns:a16="http://schemas.microsoft.com/office/drawing/2014/main" id="{F2936995-056C-430F-901A-3ACD3E1A8C5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5" name="Text Box 38">
          <a:extLst>
            <a:ext uri="{FF2B5EF4-FFF2-40B4-BE49-F238E27FC236}">
              <a16:creationId xmlns:a16="http://schemas.microsoft.com/office/drawing/2014/main" id="{AD08EFA9-5123-47EB-892B-21A1C5BEA6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6" name="Text Box 39">
          <a:extLst>
            <a:ext uri="{FF2B5EF4-FFF2-40B4-BE49-F238E27FC236}">
              <a16:creationId xmlns:a16="http://schemas.microsoft.com/office/drawing/2014/main" id="{676433A2-DB05-4B21-9D27-183B623650D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7" name="Text Box 40">
          <a:extLst>
            <a:ext uri="{FF2B5EF4-FFF2-40B4-BE49-F238E27FC236}">
              <a16:creationId xmlns:a16="http://schemas.microsoft.com/office/drawing/2014/main" id="{9CEE8D84-90BF-4B71-8342-431429060C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8" name="Text Box 41">
          <a:extLst>
            <a:ext uri="{FF2B5EF4-FFF2-40B4-BE49-F238E27FC236}">
              <a16:creationId xmlns:a16="http://schemas.microsoft.com/office/drawing/2014/main" id="{BD0E87CF-3F35-4A2F-9CC3-13CE5CF26D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59" name="Text Box 42">
          <a:extLst>
            <a:ext uri="{FF2B5EF4-FFF2-40B4-BE49-F238E27FC236}">
              <a16:creationId xmlns:a16="http://schemas.microsoft.com/office/drawing/2014/main" id="{88BA07E3-2E1D-4C80-844A-2E7E2CB217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0" name="Text Box 43">
          <a:extLst>
            <a:ext uri="{FF2B5EF4-FFF2-40B4-BE49-F238E27FC236}">
              <a16:creationId xmlns:a16="http://schemas.microsoft.com/office/drawing/2014/main" id="{242A4064-3498-43CE-88BA-FBF038CC651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1" name="Text Box 44">
          <a:extLst>
            <a:ext uri="{FF2B5EF4-FFF2-40B4-BE49-F238E27FC236}">
              <a16:creationId xmlns:a16="http://schemas.microsoft.com/office/drawing/2014/main" id="{D9C666EB-A52F-433D-9BC5-E6D2B6A830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2" name="Text Box 45">
          <a:extLst>
            <a:ext uri="{FF2B5EF4-FFF2-40B4-BE49-F238E27FC236}">
              <a16:creationId xmlns:a16="http://schemas.microsoft.com/office/drawing/2014/main" id="{C187AB06-059D-4F13-8F74-ADC4825687A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3" name="Text Box 46">
          <a:extLst>
            <a:ext uri="{FF2B5EF4-FFF2-40B4-BE49-F238E27FC236}">
              <a16:creationId xmlns:a16="http://schemas.microsoft.com/office/drawing/2014/main" id="{28654EA7-C335-4737-A413-95D5CD4B38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4" name="Text Box 47">
          <a:extLst>
            <a:ext uri="{FF2B5EF4-FFF2-40B4-BE49-F238E27FC236}">
              <a16:creationId xmlns:a16="http://schemas.microsoft.com/office/drawing/2014/main" id="{5B58472B-E9CE-4810-B37B-B7D40E298E7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5" name="Text Box 49">
          <a:extLst>
            <a:ext uri="{FF2B5EF4-FFF2-40B4-BE49-F238E27FC236}">
              <a16:creationId xmlns:a16="http://schemas.microsoft.com/office/drawing/2014/main" id="{C68DAEDC-2BCF-4A84-8251-E118FF23CBF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6" name="Text Box 50">
          <a:extLst>
            <a:ext uri="{FF2B5EF4-FFF2-40B4-BE49-F238E27FC236}">
              <a16:creationId xmlns:a16="http://schemas.microsoft.com/office/drawing/2014/main" id="{91E3CB02-BEE2-4B97-876A-117937F3AC6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7" name="Text Box 51">
          <a:extLst>
            <a:ext uri="{FF2B5EF4-FFF2-40B4-BE49-F238E27FC236}">
              <a16:creationId xmlns:a16="http://schemas.microsoft.com/office/drawing/2014/main" id="{DE896F5C-3A37-4E86-B54B-BEE118620F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8" name="Text Box 52">
          <a:extLst>
            <a:ext uri="{FF2B5EF4-FFF2-40B4-BE49-F238E27FC236}">
              <a16:creationId xmlns:a16="http://schemas.microsoft.com/office/drawing/2014/main" id="{38946605-9895-4CEF-A2C7-BE39FC974F4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69" name="Text Box 53">
          <a:extLst>
            <a:ext uri="{FF2B5EF4-FFF2-40B4-BE49-F238E27FC236}">
              <a16:creationId xmlns:a16="http://schemas.microsoft.com/office/drawing/2014/main" id="{E80323AB-44BF-43A9-AECC-05025A63162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0" name="Text Box 54">
          <a:extLst>
            <a:ext uri="{FF2B5EF4-FFF2-40B4-BE49-F238E27FC236}">
              <a16:creationId xmlns:a16="http://schemas.microsoft.com/office/drawing/2014/main" id="{4FC55F27-341C-4F70-B5FB-A7799FC06C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1" name="Text Box 55">
          <a:extLst>
            <a:ext uri="{FF2B5EF4-FFF2-40B4-BE49-F238E27FC236}">
              <a16:creationId xmlns:a16="http://schemas.microsoft.com/office/drawing/2014/main" id="{0961203C-DC82-469E-88EC-B597642D98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2" name="Text Box 56">
          <a:extLst>
            <a:ext uri="{FF2B5EF4-FFF2-40B4-BE49-F238E27FC236}">
              <a16:creationId xmlns:a16="http://schemas.microsoft.com/office/drawing/2014/main" id="{93DDE7B2-62C3-4E42-B803-B4FEC01917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3" name="Text Box 57">
          <a:extLst>
            <a:ext uri="{FF2B5EF4-FFF2-40B4-BE49-F238E27FC236}">
              <a16:creationId xmlns:a16="http://schemas.microsoft.com/office/drawing/2014/main" id="{335EA7AF-450F-4A53-B246-231290ECCB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4" name="Text Box 60">
          <a:extLst>
            <a:ext uri="{FF2B5EF4-FFF2-40B4-BE49-F238E27FC236}">
              <a16:creationId xmlns:a16="http://schemas.microsoft.com/office/drawing/2014/main" id="{0790DF99-13ED-4F1D-9450-894116B0CE0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5" name="Text Box 61">
          <a:extLst>
            <a:ext uri="{FF2B5EF4-FFF2-40B4-BE49-F238E27FC236}">
              <a16:creationId xmlns:a16="http://schemas.microsoft.com/office/drawing/2014/main" id="{49D8343D-6081-4A2A-90E4-1783CCA9AE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6" name="Text Box 62">
          <a:extLst>
            <a:ext uri="{FF2B5EF4-FFF2-40B4-BE49-F238E27FC236}">
              <a16:creationId xmlns:a16="http://schemas.microsoft.com/office/drawing/2014/main" id="{BBF737A9-B1E1-4556-B595-62A568504D5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7" name="Text Box 63">
          <a:extLst>
            <a:ext uri="{FF2B5EF4-FFF2-40B4-BE49-F238E27FC236}">
              <a16:creationId xmlns:a16="http://schemas.microsoft.com/office/drawing/2014/main" id="{8F1E9812-7D4B-404C-8EBE-7624A067BC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8" name="Text Box 64">
          <a:extLst>
            <a:ext uri="{FF2B5EF4-FFF2-40B4-BE49-F238E27FC236}">
              <a16:creationId xmlns:a16="http://schemas.microsoft.com/office/drawing/2014/main" id="{B17AFC97-9D63-41BD-B63C-75382519783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79" name="Text Box 65">
          <a:extLst>
            <a:ext uri="{FF2B5EF4-FFF2-40B4-BE49-F238E27FC236}">
              <a16:creationId xmlns:a16="http://schemas.microsoft.com/office/drawing/2014/main" id="{1D0A28E6-BBB9-464F-BC4B-4FAA783361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0" name="Text Box 66">
          <a:extLst>
            <a:ext uri="{FF2B5EF4-FFF2-40B4-BE49-F238E27FC236}">
              <a16:creationId xmlns:a16="http://schemas.microsoft.com/office/drawing/2014/main" id="{24363D37-EE9B-41C4-B109-583AEB37A4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1" name="Text Box 67">
          <a:extLst>
            <a:ext uri="{FF2B5EF4-FFF2-40B4-BE49-F238E27FC236}">
              <a16:creationId xmlns:a16="http://schemas.microsoft.com/office/drawing/2014/main" id="{0AF057A1-1BCD-4E98-B1DB-FE95DF5DA2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2" name="Text Box 68">
          <a:extLst>
            <a:ext uri="{FF2B5EF4-FFF2-40B4-BE49-F238E27FC236}">
              <a16:creationId xmlns:a16="http://schemas.microsoft.com/office/drawing/2014/main" id="{76226178-6101-4586-A64D-F3EF70F363C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3" name="Text Box 69">
          <a:extLst>
            <a:ext uri="{FF2B5EF4-FFF2-40B4-BE49-F238E27FC236}">
              <a16:creationId xmlns:a16="http://schemas.microsoft.com/office/drawing/2014/main" id="{891A6E02-FD71-4833-999A-6931703994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4" name="Text Box 70">
          <a:extLst>
            <a:ext uri="{FF2B5EF4-FFF2-40B4-BE49-F238E27FC236}">
              <a16:creationId xmlns:a16="http://schemas.microsoft.com/office/drawing/2014/main" id="{866631F0-D93B-48AA-9C68-E8FC90D8A67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5" name="Text Box 71">
          <a:extLst>
            <a:ext uri="{FF2B5EF4-FFF2-40B4-BE49-F238E27FC236}">
              <a16:creationId xmlns:a16="http://schemas.microsoft.com/office/drawing/2014/main" id="{E14F1D43-6162-4310-A609-E91C2A247B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6" name="Text Box 72">
          <a:extLst>
            <a:ext uri="{FF2B5EF4-FFF2-40B4-BE49-F238E27FC236}">
              <a16:creationId xmlns:a16="http://schemas.microsoft.com/office/drawing/2014/main" id="{3B90C57A-239C-4BDF-8B79-21801024E4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7" name="Text Box 73">
          <a:extLst>
            <a:ext uri="{FF2B5EF4-FFF2-40B4-BE49-F238E27FC236}">
              <a16:creationId xmlns:a16="http://schemas.microsoft.com/office/drawing/2014/main" id="{8EFC767E-19CC-4961-94F4-E42CFE381A6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8" name="Text Box 74">
          <a:extLst>
            <a:ext uri="{FF2B5EF4-FFF2-40B4-BE49-F238E27FC236}">
              <a16:creationId xmlns:a16="http://schemas.microsoft.com/office/drawing/2014/main" id="{A8C8A1F3-B90D-419D-A255-227DBBDB793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89" name="Text Box 75">
          <a:extLst>
            <a:ext uri="{FF2B5EF4-FFF2-40B4-BE49-F238E27FC236}">
              <a16:creationId xmlns:a16="http://schemas.microsoft.com/office/drawing/2014/main" id="{4E7BED21-90AC-4F3F-B895-564F1A322B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0" name="Text Box 76">
          <a:extLst>
            <a:ext uri="{FF2B5EF4-FFF2-40B4-BE49-F238E27FC236}">
              <a16:creationId xmlns:a16="http://schemas.microsoft.com/office/drawing/2014/main" id="{E8EB04F6-43E9-4E6B-83FC-1052CA0690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1" name="Text Box 77">
          <a:extLst>
            <a:ext uri="{FF2B5EF4-FFF2-40B4-BE49-F238E27FC236}">
              <a16:creationId xmlns:a16="http://schemas.microsoft.com/office/drawing/2014/main" id="{3D87B273-6252-4622-AF9B-91F3DEE464F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2" name="Text Box 78">
          <a:extLst>
            <a:ext uri="{FF2B5EF4-FFF2-40B4-BE49-F238E27FC236}">
              <a16:creationId xmlns:a16="http://schemas.microsoft.com/office/drawing/2014/main" id="{1647110B-E60A-4B89-9A7B-85CEBC503B1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3" name="Text Box 79">
          <a:extLst>
            <a:ext uri="{FF2B5EF4-FFF2-40B4-BE49-F238E27FC236}">
              <a16:creationId xmlns:a16="http://schemas.microsoft.com/office/drawing/2014/main" id="{8FD7F601-525F-48A5-AB06-BACE92851B7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4" name="Text Box 80">
          <a:extLst>
            <a:ext uri="{FF2B5EF4-FFF2-40B4-BE49-F238E27FC236}">
              <a16:creationId xmlns:a16="http://schemas.microsoft.com/office/drawing/2014/main" id="{3490DC38-A798-4530-A5EA-24D8CCFF95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5" name="Text Box 81">
          <a:extLst>
            <a:ext uri="{FF2B5EF4-FFF2-40B4-BE49-F238E27FC236}">
              <a16:creationId xmlns:a16="http://schemas.microsoft.com/office/drawing/2014/main" id="{43CC45EF-2CD5-4417-B4BC-00E38EACCC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6" name="Text Box 82">
          <a:extLst>
            <a:ext uri="{FF2B5EF4-FFF2-40B4-BE49-F238E27FC236}">
              <a16:creationId xmlns:a16="http://schemas.microsoft.com/office/drawing/2014/main" id="{B58DA087-39E7-4748-8DF5-D6ED79A4CD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7" name="Text Box 83">
          <a:extLst>
            <a:ext uri="{FF2B5EF4-FFF2-40B4-BE49-F238E27FC236}">
              <a16:creationId xmlns:a16="http://schemas.microsoft.com/office/drawing/2014/main" id="{3435B695-1DD0-48E7-A706-BFA5671E1E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8" name="Text Box 84">
          <a:extLst>
            <a:ext uri="{FF2B5EF4-FFF2-40B4-BE49-F238E27FC236}">
              <a16:creationId xmlns:a16="http://schemas.microsoft.com/office/drawing/2014/main" id="{F2C97827-1182-4649-B250-B217B1641C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099" name="Text Box 85">
          <a:extLst>
            <a:ext uri="{FF2B5EF4-FFF2-40B4-BE49-F238E27FC236}">
              <a16:creationId xmlns:a16="http://schemas.microsoft.com/office/drawing/2014/main" id="{EA3DAF10-DA93-432D-B6D9-3BE9C0CC75C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0" name="Text Box 86">
          <a:extLst>
            <a:ext uri="{FF2B5EF4-FFF2-40B4-BE49-F238E27FC236}">
              <a16:creationId xmlns:a16="http://schemas.microsoft.com/office/drawing/2014/main" id="{72EB6F96-4FC5-4FF0-A15E-9905BC7F52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1" name="Text Box 87">
          <a:extLst>
            <a:ext uri="{FF2B5EF4-FFF2-40B4-BE49-F238E27FC236}">
              <a16:creationId xmlns:a16="http://schemas.microsoft.com/office/drawing/2014/main" id="{6AF80D3E-320F-40A5-A8D7-9D9F4C7691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2" name="Text Box 88">
          <a:extLst>
            <a:ext uri="{FF2B5EF4-FFF2-40B4-BE49-F238E27FC236}">
              <a16:creationId xmlns:a16="http://schemas.microsoft.com/office/drawing/2014/main" id="{2A6235D0-3FF9-4A40-B013-FF68FC802CE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3" name="Text Box 89">
          <a:extLst>
            <a:ext uri="{FF2B5EF4-FFF2-40B4-BE49-F238E27FC236}">
              <a16:creationId xmlns:a16="http://schemas.microsoft.com/office/drawing/2014/main" id="{0A32E7A1-CC1A-4160-944E-086DADC73B0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4" name="Text Box 90">
          <a:extLst>
            <a:ext uri="{FF2B5EF4-FFF2-40B4-BE49-F238E27FC236}">
              <a16:creationId xmlns:a16="http://schemas.microsoft.com/office/drawing/2014/main" id="{3569951E-BD64-47D6-A780-4A4DB97C63E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5" name="Text Box 91">
          <a:extLst>
            <a:ext uri="{FF2B5EF4-FFF2-40B4-BE49-F238E27FC236}">
              <a16:creationId xmlns:a16="http://schemas.microsoft.com/office/drawing/2014/main" id="{C03A7794-F5FA-40A3-8B0D-68AE17A24C4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6" name="Text Box 92">
          <a:extLst>
            <a:ext uri="{FF2B5EF4-FFF2-40B4-BE49-F238E27FC236}">
              <a16:creationId xmlns:a16="http://schemas.microsoft.com/office/drawing/2014/main" id="{F6487387-D8B7-4F03-8A7F-8CFE965992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7" name="Text Box 26">
          <a:extLst>
            <a:ext uri="{FF2B5EF4-FFF2-40B4-BE49-F238E27FC236}">
              <a16:creationId xmlns:a16="http://schemas.microsoft.com/office/drawing/2014/main" id="{44E199D9-2D9F-4FBD-B7A7-4C129339EC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8" name="Text Box 27">
          <a:extLst>
            <a:ext uri="{FF2B5EF4-FFF2-40B4-BE49-F238E27FC236}">
              <a16:creationId xmlns:a16="http://schemas.microsoft.com/office/drawing/2014/main" id="{C5997488-EDE7-400A-B924-E4F45E11313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09" name="Text Box 28">
          <a:extLst>
            <a:ext uri="{FF2B5EF4-FFF2-40B4-BE49-F238E27FC236}">
              <a16:creationId xmlns:a16="http://schemas.microsoft.com/office/drawing/2014/main" id="{722155E0-E5D5-4CC9-B065-F44FF3E190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0" name="Text Box 29">
          <a:extLst>
            <a:ext uri="{FF2B5EF4-FFF2-40B4-BE49-F238E27FC236}">
              <a16:creationId xmlns:a16="http://schemas.microsoft.com/office/drawing/2014/main" id="{5AC467CA-2A89-4E1E-AB1C-F115050546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1" name="Text Box 30">
          <a:extLst>
            <a:ext uri="{FF2B5EF4-FFF2-40B4-BE49-F238E27FC236}">
              <a16:creationId xmlns:a16="http://schemas.microsoft.com/office/drawing/2014/main" id="{E58162BA-AF67-4B22-99AB-2AB7C944F3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2" name="Text Box 31">
          <a:extLst>
            <a:ext uri="{FF2B5EF4-FFF2-40B4-BE49-F238E27FC236}">
              <a16:creationId xmlns:a16="http://schemas.microsoft.com/office/drawing/2014/main" id="{4C612866-38C2-48D1-9146-DB774EB3E5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3" name="Text Box 32">
          <a:extLst>
            <a:ext uri="{FF2B5EF4-FFF2-40B4-BE49-F238E27FC236}">
              <a16:creationId xmlns:a16="http://schemas.microsoft.com/office/drawing/2014/main" id="{898DF39D-2AB6-4F69-B02A-BFA4AAB44B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4" name="Text Box 33">
          <a:extLst>
            <a:ext uri="{FF2B5EF4-FFF2-40B4-BE49-F238E27FC236}">
              <a16:creationId xmlns:a16="http://schemas.microsoft.com/office/drawing/2014/main" id="{70414B55-C4BA-4142-AD89-F6F706D197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5" name="Text Box 34">
          <a:extLst>
            <a:ext uri="{FF2B5EF4-FFF2-40B4-BE49-F238E27FC236}">
              <a16:creationId xmlns:a16="http://schemas.microsoft.com/office/drawing/2014/main" id="{0339C2B6-5863-4487-8914-1467F25601D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6" name="Text Box 35">
          <a:extLst>
            <a:ext uri="{FF2B5EF4-FFF2-40B4-BE49-F238E27FC236}">
              <a16:creationId xmlns:a16="http://schemas.microsoft.com/office/drawing/2014/main" id="{67DFCAB5-39AC-468E-A072-8A51DB68D6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7" name="Text Box 36">
          <a:extLst>
            <a:ext uri="{FF2B5EF4-FFF2-40B4-BE49-F238E27FC236}">
              <a16:creationId xmlns:a16="http://schemas.microsoft.com/office/drawing/2014/main" id="{B2A0A09B-7609-48D8-BC46-22B9914C77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8" name="Text Box 37">
          <a:extLst>
            <a:ext uri="{FF2B5EF4-FFF2-40B4-BE49-F238E27FC236}">
              <a16:creationId xmlns:a16="http://schemas.microsoft.com/office/drawing/2014/main" id="{72D21DF9-163B-4669-ABF2-ACB0BDE2653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19" name="Text Box 38">
          <a:extLst>
            <a:ext uri="{FF2B5EF4-FFF2-40B4-BE49-F238E27FC236}">
              <a16:creationId xmlns:a16="http://schemas.microsoft.com/office/drawing/2014/main" id="{ABE012C9-2334-463A-AE5C-FCBA994228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0" name="Text Box 39">
          <a:extLst>
            <a:ext uri="{FF2B5EF4-FFF2-40B4-BE49-F238E27FC236}">
              <a16:creationId xmlns:a16="http://schemas.microsoft.com/office/drawing/2014/main" id="{396EFCA2-B737-4E17-8319-C1623B983E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1" name="Text Box 40">
          <a:extLst>
            <a:ext uri="{FF2B5EF4-FFF2-40B4-BE49-F238E27FC236}">
              <a16:creationId xmlns:a16="http://schemas.microsoft.com/office/drawing/2014/main" id="{2C47E878-37D7-4B83-95EF-AE871F7C40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2" name="Text Box 41">
          <a:extLst>
            <a:ext uri="{FF2B5EF4-FFF2-40B4-BE49-F238E27FC236}">
              <a16:creationId xmlns:a16="http://schemas.microsoft.com/office/drawing/2014/main" id="{1D965A79-898B-4617-8B03-D1ACD378551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3" name="Text Box 42">
          <a:extLst>
            <a:ext uri="{FF2B5EF4-FFF2-40B4-BE49-F238E27FC236}">
              <a16:creationId xmlns:a16="http://schemas.microsoft.com/office/drawing/2014/main" id="{1AC5CE3D-5D8C-4939-9E9F-4FA63B0EBA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4" name="Text Box 43">
          <a:extLst>
            <a:ext uri="{FF2B5EF4-FFF2-40B4-BE49-F238E27FC236}">
              <a16:creationId xmlns:a16="http://schemas.microsoft.com/office/drawing/2014/main" id="{335201A3-8C3E-4A55-BABE-0C94C485D1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5" name="Text Box 44">
          <a:extLst>
            <a:ext uri="{FF2B5EF4-FFF2-40B4-BE49-F238E27FC236}">
              <a16:creationId xmlns:a16="http://schemas.microsoft.com/office/drawing/2014/main" id="{201801F0-4B53-4629-A4DC-73E74AD8298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6" name="Text Box 45">
          <a:extLst>
            <a:ext uri="{FF2B5EF4-FFF2-40B4-BE49-F238E27FC236}">
              <a16:creationId xmlns:a16="http://schemas.microsoft.com/office/drawing/2014/main" id="{D6CE04EE-81B6-4002-8931-427E044EDAA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7" name="Text Box 46">
          <a:extLst>
            <a:ext uri="{FF2B5EF4-FFF2-40B4-BE49-F238E27FC236}">
              <a16:creationId xmlns:a16="http://schemas.microsoft.com/office/drawing/2014/main" id="{6BC90065-7EC0-4B18-961A-9FC73FFA9D9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8" name="Text Box 47">
          <a:extLst>
            <a:ext uri="{FF2B5EF4-FFF2-40B4-BE49-F238E27FC236}">
              <a16:creationId xmlns:a16="http://schemas.microsoft.com/office/drawing/2014/main" id="{54C0164E-09B4-43DE-B04E-A13564EE88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29" name="Text Box 49">
          <a:extLst>
            <a:ext uri="{FF2B5EF4-FFF2-40B4-BE49-F238E27FC236}">
              <a16:creationId xmlns:a16="http://schemas.microsoft.com/office/drawing/2014/main" id="{EC1194EE-EFA3-4EE0-9F4F-485C5B71BF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0" name="Text Box 50">
          <a:extLst>
            <a:ext uri="{FF2B5EF4-FFF2-40B4-BE49-F238E27FC236}">
              <a16:creationId xmlns:a16="http://schemas.microsoft.com/office/drawing/2014/main" id="{15947713-E97B-4892-AE1B-089B19D67C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1" name="Text Box 51">
          <a:extLst>
            <a:ext uri="{FF2B5EF4-FFF2-40B4-BE49-F238E27FC236}">
              <a16:creationId xmlns:a16="http://schemas.microsoft.com/office/drawing/2014/main" id="{DB6E5A8B-5572-48B6-92CC-38476B5EB4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2" name="Text Box 52">
          <a:extLst>
            <a:ext uri="{FF2B5EF4-FFF2-40B4-BE49-F238E27FC236}">
              <a16:creationId xmlns:a16="http://schemas.microsoft.com/office/drawing/2014/main" id="{E1D8D4A2-C448-4B32-8DBE-5F27F68B0BD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3" name="Text Box 53">
          <a:extLst>
            <a:ext uri="{FF2B5EF4-FFF2-40B4-BE49-F238E27FC236}">
              <a16:creationId xmlns:a16="http://schemas.microsoft.com/office/drawing/2014/main" id="{8571F6E7-E2EF-4DD8-AAE0-23DD8CF7C8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4" name="Text Box 54">
          <a:extLst>
            <a:ext uri="{FF2B5EF4-FFF2-40B4-BE49-F238E27FC236}">
              <a16:creationId xmlns:a16="http://schemas.microsoft.com/office/drawing/2014/main" id="{949A520A-F026-405D-B173-BB23D3B8D2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5" name="Text Box 55">
          <a:extLst>
            <a:ext uri="{FF2B5EF4-FFF2-40B4-BE49-F238E27FC236}">
              <a16:creationId xmlns:a16="http://schemas.microsoft.com/office/drawing/2014/main" id="{0F66E05A-BEDE-4CE7-9C3C-4777C52373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6" name="Text Box 56">
          <a:extLst>
            <a:ext uri="{FF2B5EF4-FFF2-40B4-BE49-F238E27FC236}">
              <a16:creationId xmlns:a16="http://schemas.microsoft.com/office/drawing/2014/main" id="{D597E90A-C827-41B6-A1A5-921ADCD052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7" name="Text Box 57">
          <a:extLst>
            <a:ext uri="{FF2B5EF4-FFF2-40B4-BE49-F238E27FC236}">
              <a16:creationId xmlns:a16="http://schemas.microsoft.com/office/drawing/2014/main" id="{E15B6E7E-696A-4E0D-B352-3134F47B62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8" name="Text Box 58">
          <a:extLst>
            <a:ext uri="{FF2B5EF4-FFF2-40B4-BE49-F238E27FC236}">
              <a16:creationId xmlns:a16="http://schemas.microsoft.com/office/drawing/2014/main" id="{E77ABA4D-ABB8-4870-835D-74080A1C06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39" name="Text Box 59">
          <a:extLst>
            <a:ext uri="{FF2B5EF4-FFF2-40B4-BE49-F238E27FC236}">
              <a16:creationId xmlns:a16="http://schemas.microsoft.com/office/drawing/2014/main" id="{B0AEED8E-0C00-4E18-A510-381EAA2B3C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0" name="Text Box 60">
          <a:extLst>
            <a:ext uri="{FF2B5EF4-FFF2-40B4-BE49-F238E27FC236}">
              <a16:creationId xmlns:a16="http://schemas.microsoft.com/office/drawing/2014/main" id="{B01049B6-5585-4333-AE4E-E730983F2D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1" name="Text Box 61">
          <a:extLst>
            <a:ext uri="{FF2B5EF4-FFF2-40B4-BE49-F238E27FC236}">
              <a16:creationId xmlns:a16="http://schemas.microsoft.com/office/drawing/2014/main" id="{BF0D8D32-9610-4CB9-9995-890F10C0C60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2" name="Text Box 62">
          <a:extLst>
            <a:ext uri="{FF2B5EF4-FFF2-40B4-BE49-F238E27FC236}">
              <a16:creationId xmlns:a16="http://schemas.microsoft.com/office/drawing/2014/main" id="{603747BF-C917-4250-B94D-98D90208BB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3" name="Text Box 63">
          <a:extLst>
            <a:ext uri="{FF2B5EF4-FFF2-40B4-BE49-F238E27FC236}">
              <a16:creationId xmlns:a16="http://schemas.microsoft.com/office/drawing/2014/main" id="{305110DD-43F8-4E3D-A708-ACB5B0CEB6A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4" name="Text Box 64">
          <a:extLst>
            <a:ext uri="{FF2B5EF4-FFF2-40B4-BE49-F238E27FC236}">
              <a16:creationId xmlns:a16="http://schemas.microsoft.com/office/drawing/2014/main" id="{E3B1042B-BAD9-4D5C-B7B2-A693EAF678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5" name="Text Box 65">
          <a:extLst>
            <a:ext uri="{FF2B5EF4-FFF2-40B4-BE49-F238E27FC236}">
              <a16:creationId xmlns:a16="http://schemas.microsoft.com/office/drawing/2014/main" id="{E88AF2DB-A65D-484C-8007-573CF3D4C3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6" name="Text Box 66">
          <a:extLst>
            <a:ext uri="{FF2B5EF4-FFF2-40B4-BE49-F238E27FC236}">
              <a16:creationId xmlns:a16="http://schemas.microsoft.com/office/drawing/2014/main" id="{9DC58CCE-776D-424B-A55E-C43D05F75A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7" name="Text Box 67">
          <a:extLst>
            <a:ext uri="{FF2B5EF4-FFF2-40B4-BE49-F238E27FC236}">
              <a16:creationId xmlns:a16="http://schemas.microsoft.com/office/drawing/2014/main" id="{D4E4C72C-F920-45AF-9431-34C0BEB0C3F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8" name="Text Box 68">
          <a:extLst>
            <a:ext uri="{FF2B5EF4-FFF2-40B4-BE49-F238E27FC236}">
              <a16:creationId xmlns:a16="http://schemas.microsoft.com/office/drawing/2014/main" id="{FB668E31-0505-43D8-956C-A7EE6C1973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49" name="Text Box 69">
          <a:extLst>
            <a:ext uri="{FF2B5EF4-FFF2-40B4-BE49-F238E27FC236}">
              <a16:creationId xmlns:a16="http://schemas.microsoft.com/office/drawing/2014/main" id="{18174A62-9DF2-4DFA-B9D6-47B0BAF5516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0" name="Text Box 70">
          <a:extLst>
            <a:ext uri="{FF2B5EF4-FFF2-40B4-BE49-F238E27FC236}">
              <a16:creationId xmlns:a16="http://schemas.microsoft.com/office/drawing/2014/main" id="{4469A66F-C395-477E-86A0-65B0AB7E6B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1" name="Text Box 71">
          <a:extLst>
            <a:ext uri="{FF2B5EF4-FFF2-40B4-BE49-F238E27FC236}">
              <a16:creationId xmlns:a16="http://schemas.microsoft.com/office/drawing/2014/main" id="{1F3C9A53-D63F-45BD-918E-CAB4F39E17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2" name="Text Box 72">
          <a:extLst>
            <a:ext uri="{FF2B5EF4-FFF2-40B4-BE49-F238E27FC236}">
              <a16:creationId xmlns:a16="http://schemas.microsoft.com/office/drawing/2014/main" id="{D5F52244-E620-4028-97F1-F5F9675F5C2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3" name="Text Box 73">
          <a:extLst>
            <a:ext uri="{FF2B5EF4-FFF2-40B4-BE49-F238E27FC236}">
              <a16:creationId xmlns:a16="http://schemas.microsoft.com/office/drawing/2014/main" id="{160C95FD-7771-4803-9D2C-136F35FFB3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4" name="Text Box 74">
          <a:extLst>
            <a:ext uri="{FF2B5EF4-FFF2-40B4-BE49-F238E27FC236}">
              <a16:creationId xmlns:a16="http://schemas.microsoft.com/office/drawing/2014/main" id="{79EB2DC7-6CAE-4DD8-9638-516FD75F5B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5" name="Text Box 75">
          <a:extLst>
            <a:ext uri="{FF2B5EF4-FFF2-40B4-BE49-F238E27FC236}">
              <a16:creationId xmlns:a16="http://schemas.microsoft.com/office/drawing/2014/main" id="{DE7633A2-8221-4B7E-839F-5A9B4D06609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6" name="Text Box 76">
          <a:extLst>
            <a:ext uri="{FF2B5EF4-FFF2-40B4-BE49-F238E27FC236}">
              <a16:creationId xmlns:a16="http://schemas.microsoft.com/office/drawing/2014/main" id="{10D30F55-E311-428F-BFEF-467F7F7EEB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7" name="Text Box 77">
          <a:extLst>
            <a:ext uri="{FF2B5EF4-FFF2-40B4-BE49-F238E27FC236}">
              <a16:creationId xmlns:a16="http://schemas.microsoft.com/office/drawing/2014/main" id="{418067D7-06BD-4556-85C7-26A322C4894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8" name="Text Box 78">
          <a:extLst>
            <a:ext uri="{FF2B5EF4-FFF2-40B4-BE49-F238E27FC236}">
              <a16:creationId xmlns:a16="http://schemas.microsoft.com/office/drawing/2014/main" id="{27395065-D570-4411-AEB2-7AA2FFE288B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59" name="Text Box 79">
          <a:extLst>
            <a:ext uri="{FF2B5EF4-FFF2-40B4-BE49-F238E27FC236}">
              <a16:creationId xmlns:a16="http://schemas.microsoft.com/office/drawing/2014/main" id="{6D3C8E67-7EA8-42CF-8EB5-902D13EBC7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0" name="Text Box 80">
          <a:extLst>
            <a:ext uri="{FF2B5EF4-FFF2-40B4-BE49-F238E27FC236}">
              <a16:creationId xmlns:a16="http://schemas.microsoft.com/office/drawing/2014/main" id="{FEC48D20-C8A0-4941-9F7F-5F4D8ECFFB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1" name="Text Box 81">
          <a:extLst>
            <a:ext uri="{FF2B5EF4-FFF2-40B4-BE49-F238E27FC236}">
              <a16:creationId xmlns:a16="http://schemas.microsoft.com/office/drawing/2014/main" id="{606C0117-127E-4308-8163-57BCF85DF0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2" name="Text Box 82">
          <a:extLst>
            <a:ext uri="{FF2B5EF4-FFF2-40B4-BE49-F238E27FC236}">
              <a16:creationId xmlns:a16="http://schemas.microsoft.com/office/drawing/2014/main" id="{823A689F-B94A-4C6E-B1B6-8A6715535F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3" name="Text Box 83">
          <a:extLst>
            <a:ext uri="{FF2B5EF4-FFF2-40B4-BE49-F238E27FC236}">
              <a16:creationId xmlns:a16="http://schemas.microsoft.com/office/drawing/2014/main" id="{309D227B-DD07-4C17-AE39-9A0F724031A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4" name="Text Box 84">
          <a:extLst>
            <a:ext uri="{FF2B5EF4-FFF2-40B4-BE49-F238E27FC236}">
              <a16:creationId xmlns:a16="http://schemas.microsoft.com/office/drawing/2014/main" id="{32611E3E-2885-4F26-ADEB-956224D467A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5" name="Text Box 85">
          <a:extLst>
            <a:ext uri="{FF2B5EF4-FFF2-40B4-BE49-F238E27FC236}">
              <a16:creationId xmlns:a16="http://schemas.microsoft.com/office/drawing/2014/main" id="{B4D7C22C-4DF3-46CC-899B-9AD3562EC1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6" name="Text Box 86">
          <a:extLst>
            <a:ext uri="{FF2B5EF4-FFF2-40B4-BE49-F238E27FC236}">
              <a16:creationId xmlns:a16="http://schemas.microsoft.com/office/drawing/2014/main" id="{1A9DD59A-0B3C-4DC3-8F47-3FD5F22A23C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7" name="Text Box 87">
          <a:extLst>
            <a:ext uri="{FF2B5EF4-FFF2-40B4-BE49-F238E27FC236}">
              <a16:creationId xmlns:a16="http://schemas.microsoft.com/office/drawing/2014/main" id="{0B46EC91-4941-44ED-BC8C-49E7339A7B6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8" name="Text Box 88">
          <a:extLst>
            <a:ext uri="{FF2B5EF4-FFF2-40B4-BE49-F238E27FC236}">
              <a16:creationId xmlns:a16="http://schemas.microsoft.com/office/drawing/2014/main" id="{04175EB2-1109-425A-811C-2FE97AD2C2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69" name="Text Box 89">
          <a:extLst>
            <a:ext uri="{FF2B5EF4-FFF2-40B4-BE49-F238E27FC236}">
              <a16:creationId xmlns:a16="http://schemas.microsoft.com/office/drawing/2014/main" id="{D13BF549-5880-4442-90F3-0F1692E8362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0" name="Text Box 90">
          <a:extLst>
            <a:ext uri="{FF2B5EF4-FFF2-40B4-BE49-F238E27FC236}">
              <a16:creationId xmlns:a16="http://schemas.microsoft.com/office/drawing/2014/main" id="{A846512F-E427-4221-8D06-0470D170DAF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1" name="Text Box 91">
          <a:extLst>
            <a:ext uri="{FF2B5EF4-FFF2-40B4-BE49-F238E27FC236}">
              <a16:creationId xmlns:a16="http://schemas.microsoft.com/office/drawing/2014/main" id="{5CBABC9B-A443-4072-87E0-DB3EBA36BD3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2" name="Text Box 92">
          <a:extLst>
            <a:ext uri="{FF2B5EF4-FFF2-40B4-BE49-F238E27FC236}">
              <a16:creationId xmlns:a16="http://schemas.microsoft.com/office/drawing/2014/main" id="{FCC50791-4B46-45EE-8A7D-79A99B6520C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3" name="Text Box 26">
          <a:extLst>
            <a:ext uri="{FF2B5EF4-FFF2-40B4-BE49-F238E27FC236}">
              <a16:creationId xmlns:a16="http://schemas.microsoft.com/office/drawing/2014/main" id="{B34C4599-758A-488F-A3BF-07FE3F2C27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4" name="Text Box 27">
          <a:extLst>
            <a:ext uri="{FF2B5EF4-FFF2-40B4-BE49-F238E27FC236}">
              <a16:creationId xmlns:a16="http://schemas.microsoft.com/office/drawing/2014/main" id="{994A9517-F91F-47A9-AD67-DB35098937A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5" name="Text Box 28">
          <a:extLst>
            <a:ext uri="{FF2B5EF4-FFF2-40B4-BE49-F238E27FC236}">
              <a16:creationId xmlns:a16="http://schemas.microsoft.com/office/drawing/2014/main" id="{036C6050-FEB1-4A04-88AA-DFC6A605E94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6" name="Text Box 29">
          <a:extLst>
            <a:ext uri="{FF2B5EF4-FFF2-40B4-BE49-F238E27FC236}">
              <a16:creationId xmlns:a16="http://schemas.microsoft.com/office/drawing/2014/main" id="{75FC9E5F-3183-4733-832D-B0A64FDA34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7" name="Text Box 30">
          <a:extLst>
            <a:ext uri="{FF2B5EF4-FFF2-40B4-BE49-F238E27FC236}">
              <a16:creationId xmlns:a16="http://schemas.microsoft.com/office/drawing/2014/main" id="{13996072-187A-4621-8222-0F39361F4E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8" name="Text Box 31">
          <a:extLst>
            <a:ext uri="{FF2B5EF4-FFF2-40B4-BE49-F238E27FC236}">
              <a16:creationId xmlns:a16="http://schemas.microsoft.com/office/drawing/2014/main" id="{F5C4D061-0FBA-494A-88B3-B285D260F5F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79" name="Text Box 32">
          <a:extLst>
            <a:ext uri="{FF2B5EF4-FFF2-40B4-BE49-F238E27FC236}">
              <a16:creationId xmlns:a16="http://schemas.microsoft.com/office/drawing/2014/main" id="{EF472820-8A2B-4852-9604-CAF4BC6284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0" name="Text Box 33">
          <a:extLst>
            <a:ext uri="{FF2B5EF4-FFF2-40B4-BE49-F238E27FC236}">
              <a16:creationId xmlns:a16="http://schemas.microsoft.com/office/drawing/2014/main" id="{EAF35FCE-0982-4234-9685-6B9AAC56DDD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1" name="Text Box 34">
          <a:extLst>
            <a:ext uri="{FF2B5EF4-FFF2-40B4-BE49-F238E27FC236}">
              <a16:creationId xmlns:a16="http://schemas.microsoft.com/office/drawing/2014/main" id="{3C1E7167-2772-435C-97AD-E66FCB9E91A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2" name="Text Box 35">
          <a:extLst>
            <a:ext uri="{FF2B5EF4-FFF2-40B4-BE49-F238E27FC236}">
              <a16:creationId xmlns:a16="http://schemas.microsoft.com/office/drawing/2014/main" id="{DF241D88-9B67-40B4-AB8F-67CB7E95F4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3" name="Text Box 36">
          <a:extLst>
            <a:ext uri="{FF2B5EF4-FFF2-40B4-BE49-F238E27FC236}">
              <a16:creationId xmlns:a16="http://schemas.microsoft.com/office/drawing/2014/main" id="{DE0A0807-D7C0-4FC0-9AF9-696F295AB7A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4" name="Text Box 37">
          <a:extLst>
            <a:ext uri="{FF2B5EF4-FFF2-40B4-BE49-F238E27FC236}">
              <a16:creationId xmlns:a16="http://schemas.microsoft.com/office/drawing/2014/main" id="{323B907E-5206-4A31-A3BF-559D5BBB12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5" name="Text Box 38">
          <a:extLst>
            <a:ext uri="{FF2B5EF4-FFF2-40B4-BE49-F238E27FC236}">
              <a16:creationId xmlns:a16="http://schemas.microsoft.com/office/drawing/2014/main" id="{E3FBA8BC-016E-43F1-AEB9-C5DC9CBDEB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6" name="Text Box 39">
          <a:extLst>
            <a:ext uri="{FF2B5EF4-FFF2-40B4-BE49-F238E27FC236}">
              <a16:creationId xmlns:a16="http://schemas.microsoft.com/office/drawing/2014/main" id="{C11157DB-9A2F-4E9C-9721-9285B334597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7" name="Text Box 40">
          <a:extLst>
            <a:ext uri="{FF2B5EF4-FFF2-40B4-BE49-F238E27FC236}">
              <a16:creationId xmlns:a16="http://schemas.microsoft.com/office/drawing/2014/main" id="{B44042B5-8E5D-4CDA-9CE1-C56182B498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8" name="Text Box 41">
          <a:extLst>
            <a:ext uri="{FF2B5EF4-FFF2-40B4-BE49-F238E27FC236}">
              <a16:creationId xmlns:a16="http://schemas.microsoft.com/office/drawing/2014/main" id="{FCF5D245-BFEE-4C20-91BA-49DDEB885DE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89" name="Text Box 42">
          <a:extLst>
            <a:ext uri="{FF2B5EF4-FFF2-40B4-BE49-F238E27FC236}">
              <a16:creationId xmlns:a16="http://schemas.microsoft.com/office/drawing/2014/main" id="{D658768F-79EB-47BC-B7B6-4024EF8AD1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0" name="Text Box 43">
          <a:extLst>
            <a:ext uri="{FF2B5EF4-FFF2-40B4-BE49-F238E27FC236}">
              <a16:creationId xmlns:a16="http://schemas.microsoft.com/office/drawing/2014/main" id="{4B8708C1-9C68-4B7E-9A6E-D2D2DA1F1B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1" name="Text Box 44">
          <a:extLst>
            <a:ext uri="{FF2B5EF4-FFF2-40B4-BE49-F238E27FC236}">
              <a16:creationId xmlns:a16="http://schemas.microsoft.com/office/drawing/2014/main" id="{2CCDF436-36E9-484A-BCD6-480E839340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2" name="Text Box 45">
          <a:extLst>
            <a:ext uri="{FF2B5EF4-FFF2-40B4-BE49-F238E27FC236}">
              <a16:creationId xmlns:a16="http://schemas.microsoft.com/office/drawing/2014/main" id="{E4E134FA-D2EB-4FFB-90C7-0D639E23C1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3" name="Text Box 46">
          <a:extLst>
            <a:ext uri="{FF2B5EF4-FFF2-40B4-BE49-F238E27FC236}">
              <a16:creationId xmlns:a16="http://schemas.microsoft.com/office/drawing/2014/main" id="{3569B33B-90FF-4858-B2FF-155949CCE6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4" name="Text Box 47">
          <a:extLst>
            <a:ext uri="{FF2B5EF4-FFF2-40B4-BE49-F238E27FC236}">
              <a16:creationId xmlns:a16="http://schemas.microsoft.com/office/drawing/2014/main" id="{0AF0A337-5960-47F7-83FB-5138D078A60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5" name="Text Box 49">
          <a:extLst>
            <a:ext uri="{FF2B5EF4-FFF2-40B4-BE49-F238E27FC236}">
              <a16:creationId xmlns:a16="http://schemas.microsoft.com/office/drawing/2014/main" id="{C08F4F9B-40BE-4C3E-8F12-82C7BA096A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6" name="Text Box 50">
          <a:extLst>
            <a:ext uri="{FF2B5EF4-FFF2-40B4-BE49-F238E27FC236}">
              <a16:creationId xmlns:a16="http://schemas.microsoft.com/office/drawing/2014/main" id="{28CE99CB-FA52-428C-AFC8-833255302D0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7" name="Text Box 51">
          <a:extLst>
            <a:ext uri="{FF2B5EF4-FFF2-40B4-BE49-F238E27FC236}">
              <a16:creationId xmlns:a16="http://schemas.microsoft.com/office/drawing/2014/main" id="{7625B377-0133-44E3-AB5E-2D04D95B3A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8" name="Text Box 52">
          <a:extLst>
            <a:ext uri="{FF2B5EF4-FFF2-40B4-BE49-F238E27FC236}">
              <a16:creationId xmlns:a16="http://schemas.microsoft.com/office/drawing/2014/main" id="{4BD66110-FC55-4B0A-A0B7-C820879982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199" name="Text Box 53">
          <a:extLst>
            <a:ext uri="{FF2B5EF4-FFF2-40B4-BE49-F238E27FC236}">
              <a16:creationId xmlns:a16="http://schemas.microsoft.com/office/drawing/2014/main" id="{BB06F1D2-5228-47CC-8581-CDDF5C8787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0" name="Text Box 54">
          <a:extLst>
            <a:ext uri="{FF2B5EF4-FFF2-40B4-BE49-F238E27FC236}">
              <a16:creationId xmlns:a16="http://schemas.microsoft.com/office/drawing/2014/main" id="{1F5EDCEF-0897-4FC3-861D-961B97E2F7B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1" name="Text Box 55">
          <a:extLst>
            <a:ext uri="{FF2B5EF4-FFF2-40B4-BE49-F238E27FC236}">
              <a16:creationId xmlns:a16="http://schemas.microsoft.com/office/drawing/2014/main" id="{0E4483FA-8A1F-4EAA-92E7-1B6361E8AF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2" name="Text Box 56">
          <a:extLst>
            <a:ext uri="{FF2B5EF4-FFF2-40B4-BE49-F238E27FC236}">
              <a16:creationId xmlns:a16="http://schemas.microsoft.com/office/drawing/2014/main" id="{30392180-B215-4F04-8F6B-80B4FFE298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3" name="Text Box 57">
          <a:extLst>
            <a:ext uri="{FF2B5EF4-FFF2-40B4-BE49-F238E27FC236}">
              <a16:creationId xmlns:a16="http://schemas.microsoft.com/office/drawing/2014/main" id="{0FBA7DF3-2986-4158-8924-740BDD5655B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4" name="Text Box 58">
          <a:extLst>
            <a:ext uri="{FF2B5EF4-FFF2-40B4-BE49-F238E27FC236}">
              <a16:creationId xmlns:a16="http://schemas.microsoft.com/office/drawing/2014/main" id="{1C638990-E263-4A11-B7DF-DAD79856BA6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5" name="Text Box 59">
          <a:extLst>
            <a:ext uri="{FF2B5EF4-FFF2-40B4-BE49-F238E27FC236}">
              <a16:creationId xmlns:a16="http://schemas.microsoft.com/office/drawing/2014/main" id="{E3ADA48B-98C3-4843-9C9C-F6546A2F5F6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6" name="Text Box 60">
          <a:extLst>
            <a:ext uri="{FF2B5EF4-FFF2-40B4-BE49-F238E27FC236}">
              <a16:creationId xmlns:a16="http://schemas.microsoft.com/office/drawing/2014/main" id="{9C3BA77D-02DE-4134-B9C5-D67906CAE96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7" name="Text Box 61">
          <a:extLst>
            <a:ext uri="{FF2B5EF4-FFF2-40B4-BE49-F238E27FC236}">
              <a16:creationId xmlns:a16="http://schemas.microsoft.com/office/drawing/2014/main" id="{721D574E-7F5D-4785-B266-D0438427263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8" name="Text Box 62">
          <a:extLst>
            <a:ext uri="{FF2B5EF4-FFF2-40B4-BE49-F238E27FC236}">
              <a16:creationId xmlns:a16="http://schemas.microsoft.com/office/drawing/2014/main" id="{999DA00A-7025-4381-A0CA-6FECB3FAE7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09" name="Text Box 63">
          <a:extLst>
            <a:ext uri="{FF2B5EF4-FFF2-40B4-BE49-F238E27FC236}">
              <a16:creationId xmlns:a16="http://schemas.microsoft.com/office/drawing/2014/main" id="{9B4615AD-CF46-402E-9526-182F2BAE69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0" name="Text Box 64">
          <a:extLst>
            <a:ext uri="{FF2B5EF4-FFF2-40B4-BE49-F238E27FC236}">
              <a16:creationId xmlns:a16="http://schemas.microsoft.com/office/drawing/2014/main" id="{2D55CF94-C6B6-4A1F-9CE1-3CFB005E982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1" name="Text Box 65">
          <a:extLst>
            <a:ext uri="{FF2B5EF4-FFF2-40B4-BE49-F238E27FC236}">
              <a16:creationId xmlns:a16="http://schemas.microsoft.com/office/drawing/2014/main" id="{B1944A76-7230-499A-9AE3-4EB48FDB95A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2" name="Text Box 66">
          <a:extLst>
            <a:ext uri="{FF2B5EF4-FFF2-40B4-BE49-F238E27FC236}">
              <a16:creationId xmlns:a16="http://schemas.microsoft.com/office/drawing/2014/main" id="{9E7FBD54-A153-48A1-AC71-A361AB55B00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3" name="Text Box 67">
          <a:extLst>
            <a:ext uri="{FF2B5EF4-FFF2-40B4-BE49-F238E27FC236}">
              <a16:creationId xmlns:a16="http://schemas.microsoft.com/office/drawing/2014/main" id="{A4A4CD93-5C10-4ADB-9D87-4BB8ECD949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4" name="Text Box 68">
          <a:extLst>
            <a:ext uri="{FF2B5EF4-FFF2-40B4-BE49-F238E27FC236}">
              <a16:creationId xmlns:a16="http://schemas.microsoft.com/office/drawing/2014/main" id="{FF2C0717-9763-4794-97B8-E6B96F395E0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5" name="Text Box 69">
          <a:extLst>
            <a:ext uri="{FF2B5EF4-FFF2-40B4-BE49-F238E27FC236}">
              <a16:creationId xmlns:a16="http://schemas.microsoft.com/office/drawing/2014/main" id="{B984B4D8-E2E3-49F0-B870-5C46A161BDD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6" name="Text Box 70">
          <a:extLst>
            <a:ext uri="{FF2B5EF4-FFF2-40B4-BE49-F238E27FC236}">
              <a16:creationId xmlns:a16="http://schemas.microsoft.com/office/drawing/2014/main" id="{6796C0D2-DE27-4349-AB82-624A3A7FAB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7" name="Text Box 71">
          <a:extLst>
            <a:ext uri="{FF2B5EF4-FFF2-40B4-BE49-F238E27FC236}">
              <a16:creationId xmlns:a16="http://schemas.microsoft.com/office/drawing/2014/main" id="{6E34D8DA-4BA9-4DB3-AA34-2FC8293452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8" name="Text Box 72">
          <a:extLst>
            <a:ext uri="{FF2B5EF4-FFF2-40B4-BE49-F238E27FC236}">
              <a16:creationId xmlns:a16="http://schemas.microsoft.com/office/drawing/2014/main" id="{D7EA50B4-06D1-4097-81A3-3E88D904ADA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19" name="Text Box 73">
          <a:extLst>
            <a:ext uri="{FF2B5EF4-FFF2-40B4-BE49-F238E27FC236}">
              <a16:creationId xmlns:a16="http://schemas.microsoft.com/office/drawing/2014/main" id="{299A0C6D-2B6D-406B-B4FA-C3236E2913A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0" name="Text Box 74">
          <a:extLst>
            <a:ext uri="{FF2B5EF4-FFF2-40B4-BE49-F238E27FC236}">
              <a16:creationId xmlns:a16="http://schemas.microsoft.com/office/drawing/2014/main" id="{3D991A75-CEC2-4179-85B3-ED4E19A7438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1" name="Text Box 75">
          <a:extLst>
            <a:ext uri="{FF2B5EF4-FFF2-40B4-BE49-F238E27FC236}">
              <a16:creationId xmlns:a16="http://schemas.microsoft.com/office/drawing/2014/main" id="{0952323D-982C-4789-83C4-808DD6ED1D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2" name="Text Box 76">
          <a:extLst>
            <a:ext uri="{FF2B5EF4-FFF2-40B4-BE49-F238E27FC236}">
              <a16:creationId xmlns:a16="http://schemas.microsoft.com/office/drawing/2014/main" id="{2DBBE139-2872-49A3-A18F-93F0AD13AC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3" name="Text Box 77">
          <a:extLst>
            <a:ext uri="{FF2B5EF4-FFF2-40B4-BE49-F238E27FC236}">
              <a16:creationId xmlns:a16="http://schemas.microsoft.com/office/drawing/2014/main" id="{A0900D14-53E4-486D-B4AA-8439D04D97A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4" name="Text Box 78">
          <a:extLst>
            <a:ext uri="{FF2B5EF4-FFF2-40B4-BE49-F238E27FC236}">
              <a16:creationId xmlns:a16="http://schemas.microsoft.com/office/drawing/2014/main" id="{6567F3FD-F06A-4B06-9BB3-79566B7B7C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5" name="Text Box 79">
          <a:extLst>
            <a:ext uri="{FF2B5EF4-FFF2-40B4-BE49-F238E27FC236}">
              <a16:creationId xmlns:a16="http://schemas.microsoft.com/office/drawing/2014/main" id="{90183418-E5FE-487A-A1CB-07908DC6862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6" name="Text Box 80">
          <a:extLst>
            <a:ext uri="{FF2B5EF4-FFF2-40B4-BE49-F238E27FC236}">
              <a16:creationId xmlns:a16="http://schemas.microsoft.com/office/drawing/2014/main" id="{5E197428-CABD-4FA2-80E9-0C303CB2C9B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7" name="Text Box 81">
          <a:extLst>
            <a:ext uri="{FF2B5EF4-FFF2-40B4-BE49-F238E27FC236}">
              <a16:creationId xmlns:a16="http://schemas.microsoft.com/office/drawing/2014/main" id="{65A69330-D180-4656-B6B8-113B73A707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8" name="Text Box 82">
          <a:extLst>
            <a:ext uri="{FF2B5EF4-FFF2-40B4-BE49-F238E27FC236}">
              <a16:creationId xmlns:a16="http://schemas.microsoft.com/office/drawing/2014/main" id="{736EB956-1278-4BFA-BCC9-05A34CD850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29" name="Text Box 83">
          <a:extLst>
            <a:ext uri="{FF2B5EF4-FFF2-40B4-BE49-F238E27FC236}">
              <a16:creationId xmlns:a16="http://schemas.microsoft.com/office/drawing/2014/main" id="{F6FABA10-D757-4C3E-B89B-A44D4A8656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0" name="Text Box 84">
          <a:extLst>
            <a:ext uri="{FF2B5EF4-FFF2-40B4-BE49-F238E27FC236}">
              <a16:creationId xmlns:a16="http://schemas.microsoft.com/office/drawing/2014/main" id="{D20D27D2-A973-4821-9BF2-5B5D23E2E2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1" name="Text Box 85">
          <a:extLst>
            <a:ext uri="{FF2B5EF4-FFF2-40B4-BE49-F238E27FC236}">
              <a16:creationId xmlns:a16="http://schemas.microsoft.com/office/drawing/2014/main" id="{6EE080FE-B3FC-433B-A967-4C362AFFBB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2" name="Text Box 86">
          <a:extLst>
            <a:ext uri="{FF2B5EF4-FFF2-40B4-BE49-F238E27FC236}">
              <a16:creationId xmlns:a16="http://schemas.microsoft.com/office/drawing/2014/main" id="{E969AE2E-4B73-4CF1-B772-8591CFC783F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3" name="Text Box 87">
          <a:extLst>
            <a:ext uri="{FF2B5EF4-FFF2-40B4-BE49-F238E27FC236}">
              <a16:creationId xmlns:a16="http://schemas.microsoft.com/office/drawing/2014/main" id="{340D2D0E-41FB-4D91-A7C5-55F64E4377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4" name="Text Box 88">
          <a:extLst>
            <a:ext uri="{FF2B5EF4-FFF2-40B4-BE49-F238E27FC236}">
              <a16:creationId xmlns:a16="http://schemas.microsoft.com/office/drawing/2014/main" id="{E2144277-D297-4F0F-B4AB-64DA5B17023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5" name="Text Box 89">
          <a:extLst>
            <a:ext uri="{FF2B5EF4-FFF2-40B4-BE49-F238E27FC236}">
              <a16:creationId xmlns:a16="http://schemas.microsoft.com/office/drawing/2014/main" id="{EB4EE12C-083D-4170-84A5-949A7678171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6" name="Text Box 90">
          <a:extLst>
            <a:ext uri="{FF2B5EF4-FFF2-40B4-BE49-F238E27FC236}">
              <a16:creationId xmlns:a16="http://schemas.microsoft.com/office/drawing/2014/main" id="{1FECBB60-0631-40E1-A6DE-F6CE4AF9AA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7" name="Text Box 91">
          <a:extLst>
            <a:ext uri="{FF2B5EF4-FFF2-40B4-BE49-F238E27FC236}">
              <a16:creationId xmlns:a16="http://schemas.microsoft.com/office/drawing/2014/main" id="{7563908A-C799-48D8-AEB8-7352867BC62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8" name="Text Box 92">
          <a:extLst>
            <a:ext uri="{FF2B5EF4-FFF2-40B4-BE49-F238E27FC236}">
              <a16:creationId xmlns:a16="http://schemas.microsoft.com/office/drawing/2014/main" id="{21EFADB9-A489-472D-A920-A22B3F9941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39" name="Text Box 26">
          <a:extLst>
            <a:ext uri="{FF2B5EF4-FFF2-40B4-BE49-F238E27FC236}">
              <a16:creationId xmlns:a16="http://schemas.microsoft.com/office/drawing/2014/main" id="{FAC64DA3-3F95-4AC7-AB31-AAAFEF1DC87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0" name="Text Box 27">
          <a:extLst>
            <a:ext uri="{FF2B5EF4-FFF2-40B4-BE49-F238E27FC236}">
              <a16:creationId xmlns:a16="http://schemas.microsoft.com/office/drawing/2014/main" id="{F0C588A1-71E5-4F74-ADD9-F2CA5F645E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1" name="Text Box 28">
          <a:extLst>
            <a:ext uri="{FF2B5EF4-FFF2-40B4-BE49-F238E27FC236}">
              <a16:creationId xmlns:a16="http://schemas.microsoft.com/office/drawing/2014/main" id="{6C327866-3659-4945-AF0C-34F6CFE865D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2" name="Text Box 29">
          <a:extLst>
            <a:ext uri="{FF2B5EF4-FFF2-40B4-BE49-F238E27FC236}">
              <a16:creationId xmlns:a16="http://schemas.microsoft.com/office/drawing/2014/main" id="{2677258D-7B0F-4449-8038-FB101EA3869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3" name="Text Box 30">
          <a:extLst>
            <a:ext uri="{FF2B5EF4-FFF2-40B4-BE49-F238E27FC236}">
              <a16:creationId xmlns:a16="http://schemas.microsoft.com/office/drawing/2014/main" id="{490EF64B-F947-43A3-AA1D-BC1CCF8C68D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4" name="Text Box 31">
          <a:extLst>
            <a:ext uri="{FF2B5EF4-FFF2-40B4-BE49-F238E27FC236}">
              <a16:creationId xmlns:a16="http://schemas.microsoft.com/office/drawing/2014/main" id="{B39349D5-D0C6-43D8-8A4B-D0C57A1E779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5" name="Text Box 32">
          <a:extLst>
            <a:ext uri="{FF2B5EF4-FFF2-40B4-BE49-F238E27FC236}">
              <a16:creationId xmlns:a16="http://schemas.microsoft.com/office/drawing/2014/main" id="{0F14747D-BD75-4507-A2AF-130C6869D11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6" name="Text Box 33">
          <a:extLst>
            <a:ext uri="{FF2B5EF4-FFF2-40B4-BE49-F238E27FC236}">
              <a16:creationId xmlns:a16="http://schemas.microsoft.com/office/drawing/2014/main" id="{8EF18B3D-6D34-40E5-9EB0-A3342C1006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7" name="Text Box 34">
          <a:extLst>
            <a:ext uri="{FF2B5EF4-FFF2-40B4-BE49-F238E27FC236}">
              <a16:creationId xmlns:a16="http://schemas.microsoft.com/office/drawing/2014/main" id="{388C6458-0F16-47AE-A4A6-43F091B528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8" name="Text Box 35">
          <a:extLst>
            <a:ext uri="{FF2B5EF4-FFF2-40B4-BE49-F238E27FC236}">
              <a16:creationId xmlns:a16="http://schemas.microsoft.com/office/drawing/2014/main" id="{8DDC3267-CEBD-4289-8EDC-40C2D9A4892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49" name="Text Box 36">
          <a:extLst>
            <a:ext uri="{FF2B5EF4-FFF2-40B4-BE49-F238E27FC236}">
              <a16:creationId xmlns:a16="http://schemas.microsoft.com/office/drawing/2014/main" id="{2FBBB34A-49A9-46ED-B4EE-ABA226D3ED7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0" name="Text Box 37">
          <a:extLst>
            <a:ext uri="{FF2B5EF4-FFF2-40B4-BE49-F238E27FC236}">
              <a16:creationId xmlns:a16="http://schemas.microsoft.com/office/drawing/2014/main" id="{8A416E44-8D13-4DA4-9DC2-F29CF82BDE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1" name="Text Box 38">
          <a:extLst>
            <a:ext uri="{FF2B5EF4-FFF2-40B4-BE49-F238E27FC236}">
              <a16:creationId xmlns:a16="http://schemas.microsoft.com/office/drawing/2014/main" id="{37C02752-7F3A-4A40-BAE6-3D6008D7B7A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2" name="Text Box 39">
          <a:extLst>
            <a:ext uri="{FF2B5EF4-FFF2-40B4-BE49-F238E27FC236}">
              <a16:creationId xmlns:a16="http://schemas.microsoft.com/office/drawing/2014/main" id="{41FDAF89-7032-464C-820E-2CCBE793179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3" name="Text Box 40">
          <a:extLst>
            <a:ext uri="{FF2B5EF4-FFF2-40B4-BE49-F238E27FC236}">
              <a16:creationId xmlns:a16="http://schemas.microsoft.com/office/drawing/2014/main" id="{151F1D55-0519-404B-8CB3-85B45814A3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4" name="Text Box 41">
          <a:extLst>
            <a:ext uri="{FF2B5EF4-FFF2-40B4-BE49-F238E27FC236}">
              <a16:creationId xmlns:a16="http://schemas.microsoft.com/office/drawing/2014/main" id="{10691279-1D89-4436-8542-6DF44436B1D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5" name="Text Box 42">
          <a:extLst>
            <a:ext uri="{FF2B5EF4-FFF2-40B4-BE49-F238E27FC236}">
              <a16:creationId xmlns:a16="http://schemas.microsoft.com/office/drawing/2014/main" id="{B7DD4EA5-33E3-4F4D-9C29-34319126548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6" name="Text Box 43">
          <a:extLst>
            <a:ext uri="{FF2B5EF4-FFF2-40B4-BE49-F238E27FC236}">
              <a16:creationId xmlns:a16="http://schemas.microsoft.com/office/drawing/2014/main" id="{9CC89827-4894-4246-8976-6DE91643AE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7" name="Text Box 44">
          <a:extLst>
            <a:ext uri="{FF2B5EF4-FFF2-40B4-BE49-F238E27FC236}">
              <a16:creationId xmlns:a16="http://schemas.microsoft.com/office/drawing/2014/main" id="{33E299EC-137C-4296-8A0C-BAEFF43289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8" name="Text Box 45">
          <a:extLst>
            <a:ext uri="{FF2B5EF4-FFF2-40B4-BE49-F238E27FC236}">
              <a16:creationId xmlns:a16="http://schemas.microsoft.com/office/drawing/2014/main" id="{304F2030-1A4F-41BD-B541-334CC2B15D9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59" name="Text Box 46">
          <a:extLst>
            <a:ext uri="{FF2B5EF4-FFF2-40B4-BE49-F238E27FC236}">
              <a16:creationId xmlns:a16="http://schemas.microsoft.com/office/drawing/2014/main" id="{2FC509E5-757E-4A7F-8DE2-75985608643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0" name="Text Box 47">
          <a:extLst>
            <a:ext uri="{FF2B5EF4-FFF2-40B4-BE49-F238E27FC236}">
              <a16:creationId xmlns:a16="http://schemas.microsoft.com/office/drawing/2014/main" id="{B33367A1-661D-46D5-BC1E-EA8BED6AC0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1" name="Text Box 49">
          <a:extLst>
            <a:ext uri="{FF2B5EF4-FFF2-40B4-BE49-F238E27FC236}">
              <a16:creationId xmlns:a16="http://schemas.microsoft.com/office/drawing/2014/main" id="{1C4EEBBB-0E79-4870-9E47-44342976121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2" name="Text Box 50">
          <a:extLst>
            <a:ext uri="{FF2B5EF4-FFF2-40B4-BE49-F238E27FC236}">
              <a16:creationId xmlns:a16="http://schemas.microsoft.com/office/drawing/2014/main" id="{72C5FA55-A4A5-40AE-A401-0203CFEA14D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3" name="Text Box 51">
          <a:extLst>
            <a:ext uri="{FF2B5EF4-FFF2-40B4-BE49-F238E27FC236}">
              <a16:creationId xmlns:a16="http://schemas.microsoft.com/office/drawing/2014/main" id="{9DA357F7-9438-4B84-ABFD-CC5F2EA5C6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4" name="Text Box 52">
          <a:extLst>
            <a:ext uri="{FF2B5EF4-FFF2-40B4-BE49-F238E27FC236}">
              <a16:creationId xmlns:a16="http://schemas.microsoft.com/office/drawing/2014/main" id="{09DE6852-94EE-455C-936E-41ECD947749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5" name="Text Box 53">
          <a:extLst>
            <a:ext uri="{FF2B5EF4-FFF2-40B4-BE49-F238E27FC236}">
              <a16:creationId xmlns:a16="http://schemas.microsoft.com/office/drawing/2014/main" id="{9C358421-7C64-4E78-8FEA-4786E826436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6" name="Text Box 54">
          <a:extLst>
            <a:ext uri="{FF2B5EF4-FFF2-40B4-BE49-F238E27FC236}">
              <a16:creationId xmlns:a16="http://schemas.microsoft.com/office/drawing/2014/main" id="{925C88DB-6524-40AE-9187-A0088A520E7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7" name="Text Box 55">
          <a:extLst>
            <a:ext uri="{FF2B5EF4-FFF2-40B4-BE49-F238E27FC236}">
              <a16:creationId xmlns:a16="http://schemas.microsoft.com/office/drawing/2014/main" id="{78D63E0B-BE7B-4D1E-8CE6-14A551A3C7E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8" name="Text Box 56">
          <a:extLst>
            <a:ext uri="{FF2B5EF4-FFF2-40B4-BE49-F238E27FC236}">
              <a16:creationId xmlns:a16="http://schemas.microsoft.com/office/drawing/2014/main" id="{D73538CE-13FB-4CD0-AFFE-C608C6F35D3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69" name="Text Box 57">
          <a:extLst>
            <a:ext uri="{FF2B5EF4-FFF2-40B4-BE49-F238E27FC236}">
              <a16:creationId xmlns:a16="http://schemas.microsoft.com/office/drawing/2014/main" id="{11B34589-6113-4687-8005-789692334F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0" name="Text Box 58">
          <a:extLst>
            <a:ext uri="{FF2B5EF4-FFF2-40B4-BE49-F238E27FC236}">
              <a16:creationId xmlns:a16="http://schemas.microsoft.com/office/drawing/2014/main" id="{F578DB0E-46C8-46FF-9400-A859D407C3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1" name="Text Box 59">
          <a:extLst>
            <a:ext uri="{FF2B5EF4-FFF2-40B4-BE49-F238E27FC236}">
              <a16:creationId xmlns:a16="http://schemas.microsoft.com/office/drawing/2014/main" id="{D627DBCD-88BB-4EC7-97E0-C6AC77D7611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2" name="Text Box 60">
          <a:extLst>
            <a:ext uri="{FF2B5EF4-FFF2-40B4-BE49-F238E27FC236}">
              <a16:creationId xmlns:a16="http://schemas.microsoft.com/office/drawing/2014/main" id="{68411CD2-D14C-41DA-AD25-D0971A6C3BE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3" name="Text Box 61">
          <a:extLst>
            <a:ext uri="{FF2B5EF4-FFF2-40B4-BE49-F238E27FC236}">
              <a16:creationId xmlns:a16="http://schemas.microsoft.com/office/drawing/2014/main" id="{11A50FBC-325C-499C-87D9-2645FBC7DF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4" name="Text Box 62">
          <a:extLst>
            <a:ext uri="{FF2B5EF4-FFF2-40B4-BE49-F238E27FC236}">
              <a16:creationId xmlns:a16="http://schemas.microsoft.com/office/drawing/2014/main" id="{C51C5D1E-2137-4B9F-84DC-174E895D4B4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5" name="Text Box 63">
          <a:extLst>
            <a:ext uri="{FF2B5EF4-FFF2-40B4-BE49-F238E27FC236}">
              <a16:creationId xmlns:a16="http://schemas.microsoft.com/office/drawing/2014/main" id="{0D92B255-DE89-4371-B4B8-AB723512B2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6" name="Text Box 64">
          <a:extLst>
            <a:ext uri="{FF2B5EF4-FFF2-40B4-BE49-F238E27FC236}">
              <a16:creationId xmlns:a16="http://schemas.microsoft.com/office/drawing/2014/main" id="{9238AE41-C084-40D5-A792-51D18C7E61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7" name="Text Box 65">
          <a:extLst>
            <a:ext uri="{FF2B5EF4-FFF2-40B4-BE49-F238E27FC236}">
              <a16:creationId xmlns:a16="http://schemas.microsoft.com/office/drawing/2014/main" id="{DFE13770-E771-4EF5-A665-910DEFA26E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8" name="Text Box 66">
          <a:extLst>
            <a:ext uri="{FF2B5EF4-FFF2-40B4-BE49-F238E27FC236}">
              <a16:creationId xmlns:a16="http://schemas.microsoft.com/office/drawing/2014/main" id="{A1F69B4F-20C7-4373-95A9-7014852B9C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79" name="Text Box 67">
          <a:extLst>
            <a:ext uri="{FF2B5EF4-FFF2-40B4-BE49-F238E27FC236}">
              <a16:creationId xmlns:a16="http://schemas.microsoft.com/office/drawing/2014/main" id="{84B08C86-A54F-4C85-AD9B-CF56F297C7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0" name="Text Box 68">
          <a:extLst>
            <a:ext uri="{FF2B5EF4-FFF2-40B4-BE49-F238E27FC236}">
              <a16:creationId xmlns:a16="http://schemas.microsoft.com/office/drawing/2014/main" id="{7FA2046D-C1BD-47C8-85A5-59FE80280A4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1" name="Text Box 69">
          <a:extLst>
            <a:ext uri="{FF2B5EF4-FFF2-40B4-BE49-F238E27FC236}">
              <a16:creationId xmlns:a16="http://schemas.microsoft.com/office/drawing/2014/main" id="{9C33AD20-61FE-48C9-921E-2562B2D20E9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2" name="Text Box 70">
          <a:extLst>
            <a:ext uri="{FF2B5EF4-FFF2-40B4-BE49-F238E27FC236}">
              <a16:creationId xmlns:a16="http://schemas.microsoft.com/office/drawing/2014/main" id="{59653A53-B263-4F5C-8326-FF2CFC34CC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3" name="Text Box 71">
          <a:extLst>
            <a:ext uri="{FF2B5EF4-FFF2-40B4-BE49-F238E27FC236}">
              <a16:creationId xmlns:a16="http://schemas.microsoft.com/office/drawing/2014/main" id="{F1F0A87C-03CB-42D7-B71F-9E3CA9DAC6A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4" name="Text Box 72">
          <a:extLst>
            <a:ext uri="{FF2B5EF4-FFF2-40B4-BE49-F238E27FC236}">
              <a16:creationId xmlns:a16="http://schemas.microsoft.com/office/drawing/2014/main" id="{99DE19CC-D44B-4F1D-9612-1CBA1BE978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5" name="Text Box 73">
          <a:extLst>
            <a:ext uri="{FF2B5EF4-FFF2-40B4-BE49-F238E27FC236}">
              <a16:creationId xmlns:a16="http://schemas.microsoft.com/office/drawing/2014/main" id="{DDF4D6C1-92E7-4D6F-B65F-056182FC1B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6" name="Text Box 74">
          <a:extLst>
            <a:ext uri="{FF2B5EF4-FFF2-40B4-BE49-F238E27FC236}">
              <a16:creationId xmlns:a16="http://schemas.microsoft.com/office/drawing/2014/main" id="{00A4821D-3FF6-44AB-9D6F-98F18CD160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7" name="Text Box 75">
          <a:extLst>
            <a:ext uri="{FF2B5EF4-FFF2-40B4-BE49-F238E27FC236}">
              <a16:creationId xmlns:a16="http://schemas.microsoft.com/office/drawing/2014/main" id="{F33B5B55-C716-4119-B744-0EED3EE9927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8" name="Text Box 76">
          <a:extLst>
            <a:ext uri="{FF2B5EF4-FFF2-40B4-BE49-F238E27FC236}">
              <a16:creationId xmlns:a16="http://schemas.microsoft.com/office/drawing/2014/main" id="{68A64818-783A-427E-B605-BBA6A522FD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89" name="Text Box 77">
          <a:extLst>
            <a:ext uri="{FF2B5EF4-FFF2-40B4-BE49-F238E27FC236}">
              <a16:creationId xmlns:a16="http://schemas.microsoft.com/office/drawing/2014/main" id="{87E439B0-E1BB-4191-ABFE-955540B2DE6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0" name="Text Box 78">
          <a:extLst>
            <a:ext uri="{FF2B5EF4-FFF2-40B4-BE49-F238E27FC236}">
              <a16:creationId xmlns:a16="http://schemas.microsoft.com/office/drawing/2014/main" id="{FEF91615-33C3-4E6B-8F9A-8963747470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1" name="Text Box 79">
          <a:extLst>
            <a:ext uri="{FF2B5EF4-FFF2-40B4-BE49-F238E27FC236}">
              <a16:creationId xmlns:a16="http://schemas.microsoft.com/office/drawing/2014/main" id="{1DAE692B-DBEB-443A-9CFC-B232810ED7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2" name="Text Box 80">
          <a:extLst>
            <a:ext uri="{FF2B5EF4-FFF2-40B4-BE49-F238E27FC236}">
              <a16:creationId xmlns:a16="http://schemas.microsoft.com/office/drawing/2014/main" id="{29D595E5-9919-4E6C-8604-7D2FF2EAC65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3" name="Text Box 81">
          <a:extLst>
            <a:ext uri="{FF2B5EF4-FFF2-40B4-BE49-F238E27FC236}">
              <a16:creationId xmlns:a16="http://schemas.microsoft.com/office/drawing/2014/main" id="{F7802F85-CF3E-46B9-AE16-D57AA54B48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4" name="Text Box 82">
          <a:extLst>
            <a:ext uri="{FF2B5EF4-FFF2-40B4-BE49-F238E27FC236}">
              <a16:creationId xmlns:a16="http://schemas.microsoft.com/office/drawing/2014/main" id="{EC89C20C-8538-4D73-917D-685EBB555B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5" name="Text Box 83">
          <a:extLst>
            <a:ext uri="{FF2B5EF4-FFF2-40B4-BE49-F238E27FC236}">
              <a16:creationId xmlns:a16="http://schemas.microsoft.com/office/drawing/2014/main" id="{FEF98F02-BEA6-4F1A-8520-E1F324EA248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6" name="Text Box 84">
          <a:extLst>
            <a:ext uri="{FF2B5EF4-FFF2-40B4-BE49-F238E27FC236}">
              <a16:creationId xmlns:a16="http://schemas.microsoft.com/office/drawing/2014/main" id="{E6BB5BBB-7372-467B-A1AE-1DE39BA6A05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7" name="Text Box 85">
          <a:extLst>
            <a:ext uri="{FF2B5EF4-FFF2-40B4-BE49-F238E27FC236}">
              <a16:creationId xmlns:a16="http://schemas.microsoft.com/office/drawing/2014/main" id="{C921B150-FCD4-41FE-873D-3D64743E0C4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8" name="Text Box 86">
          <a:extLst>
            <a:ext uri="{FF2B5EF4-FFF2-40B4-BE49-F238E27FC236}">
              <a16:creationId xmlns:a16="http://schemas.microsoft.com/office/drawing/2014/main" id="{CE6B2B39-1899-4A14-AE2A-7DFC43ADC78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299" name="Text Box 87">
          <a:extLst>
            <a:ext uri="{FF2B5EF4-FFF2-40B4-BE49-F238E27FC236}">
              <a16:creationId xmlns:a16="http://schemas.microsoft.com/office/drawing/2014/main" id="{FEEC9870-414D-4C0D-B199-A0BE1994FC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0" name="Text Box 88">
          <a:extLst>
            <a:ext uri="{FF2B5EF4-FFF2-40B4-BE49-F238E27FC236}">
              <a16:creationId xmlns:a16="http://schemas.microsoft.com/office/drawing/2014/main" id="{835AFE3C-B2EF-4364-AAF9-4EF4AFAD151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1" name="Text Box 89">
          <a:extLst>
            <a:ext uri="{FF2B5EF4-FFF2-40B4-BE49-F238E27FC236}">
              <a16:creationId xmlns:a16="http://schemas.microsoft.com/office/drawing/2014/main" id="{B9FAE8E6-C617-4E5D-8A64-8777770EAAB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2" name="Text Box 90">
          <a:extLst>
            <a:ext uri="{FF2B5EF4-FFF2-40B4-BE49-F238E27FC236}">
              <a16:creationId xmlns:a16="http://schemas.microsoft.com/office/drawing/2014/main" id="{83ACB01C-0B2F-4396-B7BF-0F26E76E595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3" name="Text Box 91">
          <a:extLst>
            <a:ext uri="{FF2B5EF4-FFF2-40B4-BE49-F238E27FC236}">
              <a16:creationId xmlns:a16="http://schemas.microsoft.com/office/drawing/2014/main" id="{8CE40260-5E5A-4E8E-B7A6-4B22CD0BB05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4" name="Text Box 92">
          <a:extLst>
            <a:ext uri="{FF2B5EF4-FFF2-40B4-BE49-F238E27FC236}">
              <a16:creationId xmlns:a16="http://schemas.microsoft.com/office/drawing/2014/main" id="{D70D69BB-A040-4087-A5D5-CD7E4C85228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5" name="Text Box 26">
          <a:extLst>
            <a:ext uri="{FF2B5EF4-FFF2-40B4-BE49-F238E27FC236}">
              <a16:creationId xmlns:a16="http://schemas.microsoft.com/office/drawing/2014/main" id="{B83C4739-5FFF-4687-82B6-7AE4767B23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6" name="Text Box 27">
          <a:extLst>
            <a:ext uri="{FF2B5EF4-FFF2-40B4-BE49-F238E27FC236}">
              <a16:creationId xmlns:a16="http://schemas.microsoft.com/office/drawing/2014/main" id="{EC4F7CA0-F487-41C5-B1F8-E1C2A493B4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7" name="Text Box 28">
          <a:extLst>
            <a:ext uri="{FF2B5EF4-FFF2-40B4-BE49-F238E27FC236}">
              <a16:creationId xmlns:a16="http://schemas.microsoft.com/office/drawing/2014/main" id="{D17ED37C-DF8E-432E-A2D6-585E77A6016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8" name="Text Box 29">
          <a:extLst>
            <a:ext uri="{FF2B5EF4-FFF2-40B4-BE49-F238E27FC236}">
              <a16:creationId xmlns:a16="http://schemas.microsoft.com/office/drawing/2014/main" id="{8D3862F4-E60B-4A15-8193-3F99F84682B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09" name="Text Box 30">
          <a:extLst>
            <a:ext uri="{FF2B5EF4-FFF2-40B4-BE49-F238E27FC236}">
              <a16:creationId xmlns:a16="http://schemas.microsoft.com/office/drawing/2014/main" id="{AEC77566-6554-4908-9623-C050D855A7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0" name="Text Box 31">
          <a:extLst>
            <a:ext uri="{FF2B5EF4-FFF2-40B4-BE49-F238E27FC236}">
              <a16:creationId xmlns:a16="http://schemas.microsoft.com/office/drawing/2014/main" id="{D7A8A8F4-F198-45A8-9C5B-7D0ADF2C5CF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1" name="Text Box 32">
          <a:extLst>
            <a:ext uri="{FF2B5EF4-FFF2-40B4-BE49-F238E27FC236}">
              <a16:creationId xmlns:a16="http://schemas.microsoft.com/office/drawing/2014/main" id="{4F90C7A4-EFB2-4464-93EA-012712932B0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2" name="Text Box 33">
          <a:extLst>
            <a:ext uri="{FF2B5EF4-FFF2-40B4-BE49-F238E27FC236}">
              <a16:creationId xmlns:a16="http://schemas.microsoft.com/office/drawing/2014/main" id="{C197DEE8-C460-4D95-B10D-9906EBB1F93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3" name="Text Box 34">
          <a:extLst>
            <a:ext uri="{FF2B5EF4-FFF2-40B4-BE49-F238E27FC236}">
              <a16:creationId xmlns:a16="http://schemas.microsoft.com/office/drawing/2014/main" id="{4FB214B5-662B-443B-9E8D-42F77AA7D4F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4" name="Text Box 35">
          <a:extLst>
            <a:ext uri="{FF2B5EF4-FFF2-40B4-BE49-F238E27FC236}">
              <a16:creationId xmlns:a16="http://schemas.microsoft.com/office/drawing/2014/main" id="{E129CA7F-6E5A-41F8-BC48-D8BA7ABDA25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5" name="Text Box 36">
          <a:extLst>
            <a:ext uri="{FF2B5EF4-FFF2-40B4-BE49-F238E27FC236}">
              <a16:creationId xmlns:a16="http://schemas.microsoft.com/office/drawing/2014/main" id="{EB6AE9C6-A270-49AE-BB7A-EC5D1DDE858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6" name="Text Box 37">
          <a:extLst>
            <a:ext uri="{FF2B5EF4-FFF2-40B4-BE49-F238E27FC236}">
              <a16:creationId xmlns:a16="http://schemas.microsoft.com/office/drawing/2014/main" id="{1AD442A9-7409-4A3C-83D9-F64302B086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7" name="Text Box 38">
          <a:extLst>
            <a:ext uri="{FF2B5EF4-FFF2-40B4-BE49-F238E27FC236}">
              <a16:creationId xmlns:a16="http://schemas.microsoft.com/office/drawing/2014/main" id="{1D9257FE-46FE-4D8E-8F0F-F0F37639E1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8" name="Text Box 39">
          <a:extLst>
            <a:ext uri="{FF2B5EF4-FFF2-40B4-BE49-F238E27FC236}">
              <a16:creationId xmlns:a16="http://schemas.microsoft.com/office/drawing/2014/main" id="{27698DFF-3BF0-4E45-8072-0744EB68E14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19" name="Text Box 40">
          <a:extLst>
            <a:ext uri="{FF2B5EF4-FFF2-40B4-BE49-F238E27FC236}">
              <a16:creationId xmlns:a16="http://schemas.microsoft.com/office/drawing/2014/main" id="{7E44B78D-39D7-48F7-A86A-FBF4153FC90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0" name="Text Box 41">
          <a:extLst>
            <a:ext uri="{FF2B5EF4-FFF2-40B4-BE49-F238E27FC236}">
              <a16:creationId xmlns:a16="http://schemas.microsoft.com/office/drawing/2014/main" id="{4B8602C5-069C-4A08-AA49-0D1AD3C432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1" name="Text Box 42">
          <a:extLst>
            <a:ext uri="{FF2B5EF4-FFF2-40B4-BE49-F238E27FC236}">
              <a16:creationId xmlns:a16="http://schemas.microsoft.com/office/drawing/2014/main" id="{F4B58D9D-E99B-4B85-BBA0-3525668D25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2" name="Text Box 43">
          <a:extLst>
            <a:ext uri="{FF2B5EF4-FFF2-40B4-BE49-F238E27FC236}">
              <a16:creationId xmlns:a16="http://schemas.microsoft.com/office/drawing/2014/main" id="{72D9BB00-3122-408A-8B42-594351791DE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3" name="Text Box 44">
          <a:extLst>
            <a:ext uri="{FF2B5EF4-FFF2-40B4-BE49-F238E27FC236}">
              <a16:creationId xmlns:a16="http://schemas.microsoft.com/office/drawing/2014/main" id="{54B09BC3-998F-4879-BE22-5605F7540A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4" name="Text Box 45">
          <a:extLst>
            <a:ext uri="{FF2B5EF4-FFF2-40B4-BE49-F238E27FC236}">
              <a16:creationId xmlns:a16="http://schemas.microsoft.com/office/drawing/2014/main" id="{4116F571-D1B8-4396-AB10-47B7C5BC47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5" name="Text Box 46">
          <a:extLst>
            <a:ext uri="{FF2B5EF4-FFF2-40B4-BE49-F238E27FC236}">
              <a16:creationId xmlns:a16="http://schemas.microsoft.com/office/drawing/2014/main" id="{A634874B-B54C-44DC-9D87-9711CDDE8A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6" name="Text Box 47">
          <a:extLst>
            <a:ext uri="{FF2B5EF4-FFF2-40B4-BE49-F238E27FC236}">
              <a16:creationId xmlns:a16="http://schemas.microsoft.com/office/drawing/2014/main" id="{2774F8AF-8BD0-48AA-BC88-A068150B63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7" name="Text Box 49">
          <a:extLst>
            <a:ext uri="{FF2B5EF4-FFF2-40B4-BE49-F238E27FC236}">
              <a16:creationId xmlns:a16="http://schemas.microsoft.com/office/drawing/2014/main" id="{CA67CADD-381F-4325-BB8E-A08805E43E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8" name="Text Box 50">
          <a:extLst>
            <a:ext uri="{FF2B5EF4-FFF2-40B4-BE49-F238E27FC236}">
              <a16:creationId xmlns:a16="http://schemas.microsoft.com/office/drawing/2014/main" id="{E3E7E661-E48A-4545-995F-217628D2D10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29" name="Text Box 51">
          <a:extLst>
            <a:ext uri="{FF2B5EF4-FFF2-40B4-BE49-F238E27FC236}">
              <a16:creationId xmlns:a16="http://schemas.microsoft.com/office/drawing/2014/main" id="{EC1C93F4-6205-4635-94F4-2C2C3DD2B3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0" name="Text Box 52">
          <a:extLst>
            <a:ext uri="{FF2B5EF4-FFF2-40B4-BE49-F238E27FC236}">
              <a16:creationId xmlns:a16="http://schemas.microsoft.com/office/drawing/2014/main" id="{77DD9B5C-1759-416B-9349-7D3D0740931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1" name="Text Box 53">
          <a:extLst>
            <a:ext uri="{FF2B5EF4-FFF2-40B4-BE49-F238E27FC236}">
              <a16:creationId xmlns:a16="http://schemas.microsoft.com/office/drawing/2014/main" id="{6D3DCF1B-E745-451B-A33F-33E6D04F15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2" name="Text Box 54">
          <a:extLst>
            <a:ext uri="{FF2B5EF4-FFF2-40B4-BE49-F238E27FC236}">
              <a16:creationId xmlns:a16="http://schemas.microsoft.com/office/drawing/2014/main" id="{4E68BC8F-71F9-4EB9-A438-3FCF7B19F25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3" name="Text Box 55">
          <a:extLst>
            <a:ext uri="{FF2B5EF4-FFF2-40B4-BE49-F238E27FC236}">
              <a16:creationId xmlns:a16="http://schemas.microsoft.com/office/drawing/2014/main" id="{07F5B249-CBA1-4564-83E0-C3B0D36AD96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4" name="Text Box 56">
          <a:extLst>
            <a:ext uri="{FF2B5EF4-FFF2-40B4-BE49-F238E27FC236}">
              <a16:creationId xmlns:a16="http://schemas.microsoft.com/office/drawing/2014/main" id="{B9171571-C446-454C-AC32-419BD8B190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5" name="Text Box 57">
          <a:extLst>
            <a:ext uri="{FF2B5EF4-FFF2-40B4-BE49-F238E27FC236}">
              <a16:creationId xmlns:a16="http://schemas.microsoft.com/office/drawing/2014/main" id="{2DCDC80E-EBB4-4944-ABBB-ABF0A43C37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6" name="Text Box 58">
          <a:extLst>
            <a:ext uri="{FF2B5EF4-FFF2-40B4-BE49-F238E27FC236}">
              <a16:creationId xmlns:a16="http://schemas.microsoft.com/office/drawing/2014/main" id="{5965C7CB-0175-4BC4-BDEE-F2761A3B967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7" name="Text Box 59">
          <a:extLst>
            <a:ext uri="{FF2B5EF4-FFF2-40B4-BE49-F238E27FC236}">
              <a16:creationId xmlns:a16="http://schemas.microsoft.com/office/drawing/2014/main" id="{A246B31A-AFFC-469A-B270-88DEAFAF084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8" name="Text Box 60">
          <a:extLst>
            <a:ext uri="{FF2B5EF4-FFF2-40B4-BE49-F238E27FC236}">
              <a16:creationId xmlns:a16="http://schemas.microsoft.com/office/drawing/2014/main" id="{E2536778-F8CF-465D-99B3-E221FF2AF4C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39" name="Text Box 61">
          <a:extLst>
            <a:ext uri="{FF2B5EF4-FFF2-40B4-BE49-F238E27FC236}">
              <a16:creationId xmlns:a16="http://schemas.microsoft.com/office/drawing/2014/main" id="{363A72CD-81DE-4D84-9615-939782FB1B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0" name="Text Box 62">
          <a:extLst>
            <a:ext uri="{FF2B5EF4-FFF2-40B4-BE49-F238E27FC236}">
              <a16:creationId xmlns:a16="http://schemas.microsoft.com/office/drawing/2014/main" id="{45788374-FE48-42C7-906D-92B7112EDC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1" name="Text Box 63">
          <a:extLst>
            <a:ext uri="{FF2B5EF4-FFF2-40B4-BE49-F238E27FC236}">
              <a16:creationId xmlns:a16="http://schemas.microsoft.com/office/drawing/2014/main" id="{E5BF7CA4-7523-4DA7-A422-7DBFFA4EB7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2" name="Text Box 64">
          <a:extLst>
            <a:ext uri="{FF2B5EF4-FFF2-40B4-BE49-F238E27FC236}">
              <a16:creationId xmlns:a16="http://schemas.microsoft.com/office/drawing/2014/main" id="{3AAF6562-0551-4C1F-80F3-966D0F8B0C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3" name="Text Box 65">
          <a:extLst>
            <a:ext uri="{FF2B5EF4-FFF2-40B4-BE49-F238E27FC236}">
              <a16:creationId xmlns:a16="http://schemas.microsoft.com/office/drawing/2014/main" id="{EE1BEC72-C68B-4C3D-8C65-0CBFAB292C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4" name="Text Box 66">
          <a:extLst>
            <a:ext uri="{FF2B5EF4-FFF2-40B4-BE49-F238E27FC236}">
              <a16:creationId xmlns:a16="http://schemas.microsoft.com/office/drawing/2014/main" id="{1181B5C7-9866-476B-AE8B-B47597A66C1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5" name="Text Box 67">
          <a:extLst>
            <a:ext uri="{FF2B5EF4-FFF2-40B4-BE49-F238E27FC236}">
              <a16:creationId xmlns:a16="http://schemas.microsoft.com/office/drawing/2014/main" id="{CAF63A9D-3DD9-4E5F-B8A7-0CC5245A81E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6" name="Text Box 68">
          <a:extLst>
            <a:ext uri="{FF2B5EF4-FFF2-40B4-BE49-F238E27FC236}">
              <a16:creationId xmlns:a16="http://schemas.microsoft.com/office/drawing/2014/main" id="{2DAD7920-0313-4E1D-9B05-5329DD343CB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7" name="Text Box 69">
          <a:extLst>
            <a:ext uri="{FF2B5EF4-FFF2-40B4-BE49-F238E27FC236}">
              <a16:creationId xmlns:a16="http://schemas.microsoft.com/office/drawing/2014/main" id="{EDBCC14E-3164-4F06-A668-40C83C59646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8" name="Text Box 70">
          <a:extLst>
            <a:ext uri="{FF2B5EF4-FFF2-40B4-BE49-F238E27FC236}">
              <a16:creationId xmlns:a16="http://schemas.microsoft.com/office/drawing/2014/main" id="{54251AF2-93C3-42AE-940D-7446DC89C1B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49" name="Text Box 71">
          <a:extLst>
            <a:ext uri="{FF2B5EF4-FFF2-40B4-BE49-F238E27FC236}">
              <a16:creationId xmlns:a16="http://schemas.microsoft.com/office/drawing/2014/main" id="{BD666599-9AFD-4E64-8A9B-C8391C2DBD8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0" name="Text Box 72">
          <a:extLst>
            <a:ext uri="{FF2B5EF4-FFF2-40B4-BE49-F238E27FC236}">
              <a16:creationId xmlns:a16="http://schemas.microsoft.com/office/drawing/2014/main" id="{AC0C4B8E-543E-483A-A656-6C6C0BE5C9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1" name="Text Box 73">
          <a:extLst>
            <a:ext uri="{FF2B5EF4-FFF2-40B4-BE49-F238E27FC236}">
              <a16:creationId xmlns:a16="http://schemas.microsoft.com/office/drawing/2014/main" id="{470DF1D2-4D7C-4BFF-8151-26C8002B8C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2" name="Text Box 74">
          <a:extLst>
            <a:ext uri="{FF2B5EF4-FFF2-40B4-BE49-F238E27FC236}">
              <a16:creationId xmlns:a16="http://schemas.microsoft.com/office/drawing/2014/main" id="{3C1846A1-E17F-45A9-9AA3-6759931C51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3" name="Text Box 75">
          <a:extLst>
            <a:ext uri="{FF2B5EF4-FFF2-40B4-BE49-F238E27FC236}">
              <a16:creationId xmlns:a16="http://schemas.microsoft.com/office/drawing/2014/main" id="{BA00DF5C-CBC4-42DE-8CE6-A5F4AF234BE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4" name="Text Box 76">
          <a:extLst>
            <a:ext uri="{FF2B5EF4-FFF2-40B4-BE49-F238E27FC236}">
              <a16:creationId xmlns:a16="http://schemas.microsoft.com/office/drawing/2014/main" id="{2FCA97FB-7B21-408B-AF12-39BA0818B4D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5" name="Text Box 77">
          <a:extLst>
            <a:ext uri="{FF2B5EF4-FFF2-40B4-BE49-F238E27FC236}">
              <a16:creationId xmlns:a16="http://schemas.microsoft.com/office/drawing/2014/main" id="{BEE9635F-3B25-4C59-ACC1-893B0FA65C4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6" name="Text Box 78">
          <a:extLst>
            <a:ext uri="{FF2B5EF4-FFF2-40B4-BE49-F238E27FC236}">
              <a16:creationId xmlns:a16="http://schemas.microsoft.com/office/drawing/2014/main" id="{B66FAEB1-0587-4CA2-BA39-408D6450A79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7" name="Text Box 79">
          <a:extLst>
            <a:ext uri="{FF2B5EF4-FFF2-40B4-BE49-F238E27FC236}">
              <a16:creationId xmlns:a16="http://schemas.microsoft.com/office/drawing/2014/main" id="{6A5B249A-5961-4B64-956E-77E22D1103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8" name="Text Box 80">
          <a:extLst>
            <a:ext uri="{FF2B5EF4-FFF2-40B4-BE49-F238E27FC236}">
              <a16:creationId xmlns:a16="http://schemas.microsoft.com/office/drawing/2014/main" id="{571C8730-113B-43AE-8864-3466E28F0F7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59" name="Text Box 81">
          <a:extLst>
            <a:ext uri="{FF2B5EF4-FFF2-40B4-BE49-F238E27FC236}">
              <a16:creationId xmlns:a16="http://schemas.microsoft.com/office/drawing/2014/main" id="{C957E43E-24EF-4DE4-A8AC-8C847DCB9C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0" name="Text Box 82">
          <a:extLst>
            <a:ext uri="{FF2B5EF4-FFF2-40B4-BE49-F238E27FC236}">
              <a16:creationId xmlns:a16="http://schemas.microsoft.com/office/drawing/2014/main" id="{1D8E428E-7C8F-4D9C-BA1B-233F7853AAB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1" name="Text Box 83">
          <a:extLst>
            <a:ext uri="{FF2B5EF4-FFF2-40B4-BE49-F238E27FC236}">
              <a16:creationId xmlns:a16="http://schemas.microsoft.com/office/drawing/2014/main" id="{853166A5-0152-4B29-AF6A-74AEE24C0B9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2" name="Text Box 84">
          <a:extLst>
            <a:ext uri="{FF2B5EF4-FFF2-40B4-BE49-F238E27FC236}">
              <a16:creationId xmlns:a16="http://schemas.microsoft.com/office/drawing/2014/main" id="{A38E9AEC-F26E-4EBB-83AB-FDB2CC84AB4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3" name="Text Box 85">
          <a:extLst>
            <a:ext uri="{FF2B5EF4-FFF2-40B4-BE49-F238E27FC236}">
              <a16:creationId xmlns:a16="http://schemas.microsoft.com/office/drawing/2014/main" id="{7BCF45FC-2D89-4B91-8FD8-FDC26892FB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4" name="Text Box 86">
          <a:extLst>
            <a:ext uri="{FF2B5EF4-FFF2-40B4-BE49-F238E27FC236}">
              <a16:creationId xmlns:a16="http://schemas.microsoft.com/office/drawing/2014/main" id="{CF69EE8D-1881-4734-8D28-EBC0C01CD5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5" name="Text Box 87">
          <a:extLst>
            <a:ext uri="{FF2B5EF4-FFF2-40B4-BE49-F238E27FC236}">
              <a16:creationId xmlns:a16="http://schemas.microsoft.com/office/drawing/2014/main" id="{C20053EC-2CAC-470F-BE12-654B1F7146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6" name="Text Box 88">
          <a:extLst>
            <a:ext uri="{FF2B5EF4-FFF2-40B4-BE49-F238E27FC236}">
              <a16:creationId xmlns:a16="http://schemas.microsoft.com/office/drawing/2014/main" id="{62AF3619-D6FD-4DEE-84F3-7865E24D5AE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7" name="Text Box 89">
          <a:extLst>
            <a:ext uri="{FF2B5EF4-FFF2-40B4-BE49-F238E27FC236}">
              <a16:creationId xmlns:a16="http://schemas.microsoft.com/office/drawing/2014/main" id="{828B7046-DE61-40AD-A8DB-8D73E1180EC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8" name="Text Box 90">
          <a:extLst>
            <a:ext uri="{FF2B5EF4-FFF2-40B4-BE49-F238E27FC236}">
              <a16:creationId xmlns:a16="http://schemas.microsoft.com/office/drawing/2014/main" id="{9A851C18-F6A1-43D1-A2D2-22BC0AB79D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69" name="Text Box 91">
          <a:extLst>
            <a:ext uri="{FF2B5EF4-FFF2-40B4-BE49-F238E27FC236}">
              <a16:creationId xmlns:a16="http://schemas.microsoft.com/office/drawing/2014/main" id="{54C35833-48E1-41E2-9225-388649C3F8C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0" name="Text Box 92">
          <a:extLst>
            <a:ext uri="{FF2B5EF4-FFF2-40B4-BE49-F238E27FC236}">
              <a16:creationId xmlns:a16="http://schemas.microsoft.com/office/drawing/2014/main" id="{0F266C5C-7270-4170-9FFB-8E8BE69132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1" name="Text Box 26">
          <a:extLst>
            <a:ext uri="{FF2B5EF4-FFF2-40B4-BE49-F238E27FC236}">
              <a16:creationId xmlns:a16="http://schemas.microsoft.com/office/drawing/2014/main" id="{98BC2F65-339C-4CB8-B20C-1AF14562064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2" name="Text Box 27">
          <a:extLst>
            <a:ext uri="{FF2B5EF4-FFF2-40B4-BE49-F238E27FC236}">
              <a16:creationId xmlns:a16="http://schemas.microsoft.com/office/drawing/2014/main" id="{B939DEEC-C9E0-4A89-AD61-7EB6995BFC1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3" name="Text Box 28">
          <a:extLst>
            <a:ext uri="{FF2B5EF4-FFF2-40B4-BE49-F238E27FC236}">
              <a16:creationId xmlns:a16="http://schemas.microsoft.com/office/drawing/2014/main" id="{93B28DBD-19BB-4831-A3F6-8F096D43286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4" name="Text Box 29">
          <a:extLst>
            <a:ext uri="{FF2B5EF4-FFF2-40B4-BE49-F238E27FC236}">
              <a16:creationId xmlns:a16="http://schemas.microsoft.com/office/drawing/2014/main" id="{D06461A4-B214-4A72-BFD5-BDF0CDF6FEB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5" name="Text Box 30">
          <a:extLst>
            <a:ext uri="{FF2B5EF4-FFF2-40B4-BE49-F238E27FC236}">
              <a16:creationId xmlns:a16="http://schemas.microsoft.com/office/drawing/2014/main" id="{7F19AA39-CA41-4BA5-B1FE-BC81A52F15E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6" name="Text Box 31">
          <a:extLst>
            <a:ext uri="{FF2B5EF4-FFF2-40B4-BE49-F238E27FC236}">
              <a16:creationId xmlns:a16="http://schemas.microsoft.com/office/drawing/2014/main" id="{CEBD7160-6510-4857-82E3-D001C82BBC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7" name="Text Box 32">
          <a:extLst>
            <a:ext uri="{FF2B5EF4-FFF2-40B4-BE49-F238E27FC236}">
              <a16:creationId xmlns:a16="http://schemas.microsoft.com/office/drawing/2014/main" id="{FC457325-C506-4084-97F5-4635DCF6259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8" name="Text Box 33">
          <a:extLst>
            <a:ext uri="{FF2B5EF4-FFF2-40B4-BE49-F238E27FC236}">
              <a16:creationId xmlns:a16="http://schemas.microsoft.com/office/drawing/2014/main" id="{7C44FF27-0CC6-4302-8FAD-5F92749310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79" name="Text Box 34">
          <a:extLst>
            <a:ext uri="{FF2B5EF4-FFF2-40B4-BE49-F238E27FC236}">
              <a16:creationId xmlns:a16="http://schemas.microsoft.com/office/drawing/2014/main" id="{4DCB5CE0-C0C2-48FA-892C-11B040DA09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0" name="Text Box 35">
          <a:extLst>
            <a:ext uri="{FF2B5EF4-FFF2-40B4-BE49-F238E27FC236}">
              <a16:creationId xmlns:a16="http://schemas.microsoft.com/office/drawing/2014/main" id="{C5E076F7-2D66-4E70-B378-713DCD2459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1" name="Text Box 36">
          <a:extLst>
            <a:ext uri="{FF2B5EF4-FFF2-40B4-BE49-F238E27FC236}">
              <a16:creationId xmlns:a16="http://schemas.microsoft.com/office/drawing/2014/main" id="{68D20532-D219-423A-8F6B-C3DA37280EC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2" name="Text Box 37">
          <a:extLst>
            <a:ext uri="{FF2B5EF4-FFF2-40B4-BE49-F238E27FC236}">
              <a16:creationId xmlns:a16="http://schemas.microsoft.com/office/drawing/2014/main" id="{D4F2183A-321A-45CD-A688-16230D946E2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3" name="Text Box 38">
          <a:extLst>
            <a:ext uri="{FF2B5EF4-FFF2-40B4-BE49-F238E27FC236}">
              <a16:creationId xmlns:a16="http://schemas.microsoft.com/office/drawing/2014/main" id="{094D9B2B-3F06-4919-917B-57DE0FEC5F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4" name="Text Box 39">
          <a:extLst>
            <a:ext uri="{FF2B5EF4-FFF2-40B4-BE49-F238E27FC236}">
              <a16:creationId xmlns:a16="http://schemas.microsoft.com/office/drawing/2014/main" id="{8E567A03-C9A4-434A-BF30-5C3A6DE67D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5" name="Text Box 40">
          <a:extLst>
            <a:ext uri="{FF2B5EF4-FFF2-40B4-BE49-F238E27FC236}">
              <a16:creationId xmlns:a16="http://schemas.microsoft.com/office/drawing/2014/main" id="{2254343B-8EF8-4AF4-A727-960420CB1F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6" name="Text Box 41">
          <a:extLst>
            <a:ext uri="{FF2B5EF4-FFF2-40B4-BE49-F238E27FC236}">
              <a16:creationId xmlns:a16="http://schemas.microsoft.com/office/drawing/2014/main" id="{CAED99ED-4E6F-422D-860A-E7CCE330EB2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7" name="Text Box 42">
          <a:extLst>
            <a:ext uri="{FF2B5EF4-FFF2-40B4-BE49-F238E27FC236}">
              <a16:creationId xmlns:a16="http://schemas.microsoft.com/office/drawing/2014/main" id="{1AA8E28B-9D26-42E5-88D9-78570ACE3DA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8" name="Text Box 43">
          <a:extLst>
            <a:ext uri="{FF2B5EF4-FFF2-40B4-BE49-F238E27FC236}">
              <a16:creationId xmlns:a16="http://schemas.microsoft.com/office/drawing/2014/main" id="{084FFD2D-1682-4D02-BB2D-70FB6FCEF33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89" name="Text Box 44">
          <a:extLst>
            <a:ext uri="{FF2B5EF4-FFF2-40B4-BE49-F238E27FC236}">
              <a16:creationId xmlns:a16="http://schemas.microsoft.com/office/drawing/2014/main" id="{E37DC5B4-0587-4DBC-BF3F-2B9BDDED67B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0" name="Text Box 45">
          <a:extLst>
            <a:ext uri="{FF2B5EF4-FFF2-40B4-BE49-F238E27FC236}">
              <a16:creationId xmlns:a16="http://schemas.microsoft.com/office/drawing/2014/main" id="{AB21F18B-F36F-4C43-950B-59C9D8E126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1" name="Text Box 46">
          <a:extLst>
            <a:ext uri="{FF2B5EF4-FFF2-40B4-BE49-F238E27FC236}">
              <a16:creationId xmlns:a16="http://schemas.microsoft.com/office/drawing/2014/main" id="{54416E8C-7803-444F-B22C-1697EAF9A7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2" name="Text Box 47">
          <a:extLst>
            <a:ext uri="{FF2B5EF4-FFF2-40B4-BE49-F238E27FC236}">
              <a16:creationId xmlns:a16="http://schemas.microsoft.com/office/drawing/2014/main" id="{150A6808-17AC-4B9C-9BCC-BE4CA41031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3" name="Text Box 49">
          <a:extLst>
            <a:ext uri="{FF2B5EF4-FFF2-40B4-BE49-F238E27FC236}">
              <a16:creationId xmlns:a16="http://schemas.microsoft.com/office/drawing/2014/main" id="{0F4EB9E0-347D-4559-8726-02F74697F12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4" name="Text Box 50">
          <a:extLst>
            <a:ext uri="{FF2B5EF4-FFF2-40B4-BE49-F238E27FC236}">
              <a16:creationId xmlns:a16="http://schemas.microsoft.com/office/drawing/2014/main" id="{F617194C-E821-477D-BBFC-C497A806D52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5" name="Text Box 51">
          <a:extLst>
            <a:ext uri="{FF2B5EF4-FFF2-40B4-BE49-F238E27FC236}">
              <a16:creationId xmlns:a16="http://schemas.microsoft.com/office/drawing/2014/main" id="{1D7F414B-766B-4EF2-9C59-3D5C1D1DB6C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6" name="Text Box 52">
          <a:extLst>
            <a:ext uri="{FF2B5EF4-FFF2-40B4-BE49-F238E27FC236}">
              <a16:creationId xmlns:a16="http://schemas.microsoft.com/office/drawing/2014/main" id="{D6B83CBD-50AD-447B-BFEC-97AAF08F51F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7" name="Text Box 53">
          <a:extLst>
            <a:ext uri="{FF2B5EF4-FFF2-40B4-BE49-F238E27FC236}">
              <a16:creationId xmlns:a16="http://schemas.microsoft.com/office/drawing/2014/main" id="{523D7F66-66ED-4970-8017-71BCD8350CB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8" name="Text Box 54">
          <a:extLst>
            <a:ext uri="{FF2B5EF4-FFF2-40B4-BE49-F238E27FC236}">
              <a16:creationId xmlns:a16="http://schemas.microsoft.com/office/drawing/2014/main" id="{59D9FC05-5E7B-477B-AE2A-E507995A110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399" name="Text Box 55">
          <a:extLst>
            <a:ext uri="{FF2B5EF4-FFF2-40B4-BE49-F238E27FC236}">
              <a16:creationId xmlns:a16="http://schemas.microsoft.com/office/drawing/2014/main" id="{441EDDD5-45C5-4E2A-9137-BA79FF48500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0" name="Text Box 56">
          <a:extLst>
            <a:ext uri="{FF2B5EF4-FFF2-40B4-BE49-F238E27FC236}">
              <a16:creationId xmlns:a16="http://schemas.microsoft.com/office/drawing/2014/main" id="{3318A66B-0DE2-424B-AF21-B113D1A8A2F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1" name="Text Box 57">
          <a:extLst>
            <a:ext uri="{FF2B5EF4-FFF2-40B4-BE49-F238E27FC236}">
              <a16:creationId xmlns:a16="http://schemas.microsoft.com/office/drawing/2014/main" id="{ABB6E9DD-5D72-4351-9BDB-47D69AE03F6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2" name="Text Box 58">
          <a:extLst>
            <a:ext uri="{FF2B5EF4-FFF2-40B4-BE49-F238E27FC236}">
              <a16:creationId xmlns:a16="http://schemas.microsoft.com/office/drawing/2014/main" id="{3C12AF84-12FD-40BC-8207-407F631208E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3" name="Text Box 59">
          <a:extLst>
            <a:ext uri="{FF2B5EF4-FFF2-40B4-BE49-F238E27FC236}">
              <a16:creationId xmlns:a16="http://schemas.microsoft.com/office/drawing/2014/main" id="{1A6BB3BA-4DF9-4F59-840F-DB7A751EE9D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4" name="Text Box 60">
          <a:extLst>
            <a:ext uri="{FF2B5EF4-FFF2-40B4-BE49-F238E27FC236}">
              <a16:creationId xmlns:a16="http://schemas.microsoft.com/office/drawing/2014/main" id="{9C14BD22-036C-4147-BCCB-C9D4DCFA50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5" name="Text Box 61">
          <a:extLst>
            <a:ext uri="{FF2B5EF4-FFF2-40B4-BE49-F238E27FC236}">
              <a16:creationId xmlns:a16="http://schemas.microsoft.com/office/drawing/2014/main" id="{A7373DC2-1B58-40C8-A2DD-CB35675197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6" name="Text Box 62">
          <a:extLst>
            <a:ext uri="{FF2B5EF4-FFF2-40B4-BE49-F238E27FC236}">
              <a16:creationId xmlns:a16="http://schemas.microsoft.com/office/drawing/2014/main" id="{5DB35850-60E4-47DE-A639-A17EA36AA94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7" name="Text Box 63">
          <a:extLst>
            <a:ext uri="{FF2B5EF4-FFF2-40B4-BE49-F238E27FC236}">
              <a16:creationId xmlns:a16="http://schemas.microsoft.com/office/drawing/2014/main" id="{8617D623-3394-4B5F-AB7A-EABF2F42155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8" name="Text Box 64">
          <a:extLst>
            <a:ext uri="{FF2B5EF4-FFF2-40B4-BE49-F238E27FC236}">
              <a16:creationId xmlns:a16="http://schemas.microsoft.com/office/drawing/2014/main" id="{CE7E22EC-86C2-45A0-9F0F-4055A094455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09" name="Text Box 65">
          <a:extLst>
            <a:ext uri="{FF2B5EF4-FFF2-40B4-BE49-F238E27FC236}">
              <a16:creationId xmlns:a16="http://schemas.microsoft.com/office/drawing/2014/main" id="{2159FB38-6168-4CA2-99D4-A26FBD3DF73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0" name="Text Box 66">
          <a:extLst>
            <a:ext uri="{FF2B5EF4-FFF2-40B4-BE49-F238E27FC236}">
              <a16:creationId xmlns:a16="http://schemas.microsoft.com/office/drawing/2014/main" id="{B66B65F0-828D-4207-8078-4B5D260BC1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1" name="Text Box 67">
          <a:extLst>
            <a:ext uri="{FF2B5EF4-FFF2-40B4-BE49-F238E27FC236}">
              <a16:creationId xmlns:a16="http://schemas.microsoft.com/office/drawing/2014/main" id="{EF15B974-76FA-4CCB-8869-9355A5730D6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2" name="Text Box 68">
          <a:extLst>
            <a:ext uri="{FF2B5EF4-FFF2-40B4-BE49-F238E27FC236}">
              <a16:creationId xmlns:a16="http://schemas.microsoft.com/office/drawing/2014/main" id="{E0E81484-5793-4892-9EEC-F8FEFDC3B99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3" name="Text Box 69">
          <a:extLst>
            <a:ext uri="{FF2B5EF4-FFF2-40B4-BE49-F238E27FC236}">
              <a16:creationId xmlns:a16="http://schemas.microsoft.com/office/drawing/2014/main" id="{E139D520-19E1-4F4A-B505-7216865FB98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4" name="Text Box 70">
          <a:extLst>
            <a:ext uri="{FF2B5EF4-FFF2-40B4-BE49-F238E27FC236}">
              <a16:creationId xmlns:a16="http://schemas.microsoft.com/office/drawing/2014/main" id="{36B500BC-B707-4C7B-B903-3A269C2CEF2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5" name="Text Box 71">
          <a:extLst>
            <a:ext uri="{FF2B5EF4-FFF2-40B4-BE49-F238E27FC236}">
              <a16:creationId xmlns:a16="http://schemas.microsoft.com/office/drawing/2014/main" id="{68F7B865-02AE-421F-932E-30226ABC392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6" name="Text Box 72">
          <a:extLst>
            <a:ext uri="{FF2B5EF4-FFF2-40B4-BE49-F238E27FC236}">
              <a16:creationId xmlns:a16="http://schemas.microsoft.com/office/drawing/2014/main" id="{2A75CEA2-6E7E-4727-86DC-EA97FA2FBF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7" name="Text Box 73">
          <a:extLst>
            <a:ext uri="{FF2B5EF4-FFF2-40B4-BE49-F238E27FC236}">
              <a16:creationId xmlns:a16="http://schemas.microsoft.com/office/drawing/2014/main" id="{E8751014-BE1C-4EC0-B1EA-CF100A7B7BD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8" name="Text Box 74">
          <a:extLst>
            <a:ext uri="{FF2B5EF4-FFF2-40B4-BE49-F238E27FC236}">
              <a16:creationId xmlns:a16="http://schemas.microsoft.com/office/drawing/2014/main" id="{AAAE4680-DF3A-40DB-B787-E561D82DA6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19" name="Text Box 75">
          <a:extLst>
            <a:ext uri="{FF2B5EF4-FFF2-40B4-BE49-F238E27FC236}">
              <a16:creationId xmlns:a16="http://schemas.microsoft.com/office/drawing/2014/main" id="{4E64908E-FC6D-44D4-98BA-635885D9F6C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0" name="Text Box 76">
          <a:extLst>
            <a:ext uri="{FF2B5EF4-FFF2-40B4-BE49-F238E27FC236}">
              <a16:creationId xmlns:a16="http://schemas.microsoft.com/office/drawing/2014/main" id="{521F907B-1AEF-447A-BAA6-A34D48D028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1" name="Text Box 77">
          <a:extLst>
            <a:ext uri="{FF2B5EF4-FFF2-40B4-BE49-F238E27FC236}">
              <a16:creationId xmlns:a16="http://schemas.microsoft.com/office/drawing/2014/main" id="{4FFB1A9F-8535-4EDD-88D4-E214C128671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2" name="Text Box 78">
          <a:extLst>
            <a:ext uri="{FF2B5EF4-FFF2-40B4-BE49-F238E27FC236}">
              <a16:creationId xmlns:a16="http://schemas.microsoft.com/office/drawing/2014/main" id="{8A1742CA-0752-4C0E-8901-E0BC067F31E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3" name="Text Box 79">
          <a:extLst>
            <a:ext uri="{FF2B5EF4-FFF2-40B4-BE49-F238E27FC236}">
              <a16:creationId xmlns:a16="http://schemas.microsoft.com/office/drawing/2014/main" id="{9E3C6371-85A9-4089-A318-B5F4663CD7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4" name="Text Box 80">
          <a:extLst>
            <a:ext uri="{FF2B5EF4-FFF2-40B4-BE49-F238E27FC236}">
              <a16:creationId xmlns:a16="http://schemas.microsoft.com/office/drawing/2014/main" id="{6BA5B6A5-368C-4A7B-9AE2-AFB57E75E6A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5" name="Text Box 81">
          <a:extLst>
            <a:ext uri="{FF2B5EF4-FFF2-40B4-BE49-F238E27FC236}">
              <a16:creationId xmlns:a16="http://schemas.microsoft.com/office/drawing/2014/main" id="{EE94E0BE-168A-456D-A82F-8DC6EDC4015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6" name="Text Box 82">
          <a:extLst>
            <a:ext uri="{FF2B5EF4-FFF2-40B4-BE49-F238E27FC236}">
              <a16:creationId xmlns:a16="http://schemas.microsoft.com/office/drawing/2014/main" id="{33486A9D-E063-4CC2-AF1A-B37A385586B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7" name="Text Box 83">
          <a:extLst>
            <a:ext uri="{FF2B5EF4-FFF2-40B4-BE49-F238E27FC236}">
              <a16:creationId xmlns:a16="http://schemas.microsoft.com/office/drawing/2014/main" id="{9753A89E-D03C-4385-A45D-4A9A3F37340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8" name="Text Box 84">
          <a:extLst>
            <a:ext uri="{FF2B5EF4-FFF2-40B4-BE49-F238E27FC236}">
              <a16:creationId xmlns:a16="http://schemas.microsoft.com/office/drawing/2014/main" id="{54D6F8BE-0D43-4C22-8BB7-08FFA0CE60A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29" name="Text Box 85">
          <a:extLst>
            <a:ext uri="{FF2B5EF4-FFF2-40B4-BE49-F238E27FC236}">
              <a16:creationId xmlns:a16="http://schemas.microsoft.com/office/drawing/2014/main" id="{5F82FF60-D531-4F7C-94C8-74939BB2EC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0" name="Text Box 86">
          <a:extLst>
            <a:ext uri="{FF2B5EF4-FFF2-40B4-BE49-F238E27FC236}">
              <a16:creationId xmlns:a16="http://schemas.microsoft.com/office/drawing/2014/main" id="{655BE551-292A-4417-9714-E3D5F39B4D7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1" name="Text Box 87">
          <a:extLst>
            <a:ext uri="{FF2B5EF4-FFF2-40B4-BE49-F238E27FC236}">
              <a16:creationId xmlns:a16="http://schemas.microsoft.com/office/drawing/2014/main" id="{EE46471E-AA33-4876-A920-98F7FDABE8E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2" name="Text Box 88">
          <a:extLst>
            <a:ext uri="{FF2B5EF4-FFF2-40B4-BE49-F238E27FC236}">
              <a16:creationId xmlns:a16="http://schemas.microsoft.com/office/drawing/2014/main" id="{2F46A2A4-0146-4294-9A10-71B51E9C39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3" name="Text Box 89">
          <a:extLst>
            <a:ext uri="{FF2B5EF4-FFF2-40B4-BE49-F238E27FC236}">
              <a16:creationId xmlns:a16="http://schemas.microsoft.com/office/drawing/2014/main" id="{441F087B-2F4A-4826-9D45-156E5B21B6A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4" name="Text Box 90">
          <a:extLst>
            <a:ext uri="{FF2B5EF4-FFF2-40B4-BE49-F238E27FC236}">
              <a16:creationId xmlns:a16="http://schemas.microsoft.com/office/drawing/2014/main" id="{0101829D-638F-4D6F-8E28-575E6F75D10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5" name="Text Box 91">
          <a:extLst>
            <a:ext uri="{FF2B5EF4-FFF2-40B4-BE49-F238E27FC236}">
              <a16:creationId xmlns:a16="http://schemas.microsoft.com/office/drawing/2014/main" id="{88BD054D-B0BC-498A-8AE4-CD38E9E119C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6" name="Text Box 92">
          <a:extLst>
            <a:ext uri="{FF2B5EF4-FFF2-40B4-BE49-F238E27FC236}">
              <a16:creationId xmlns:a16="http://schemas.microsoft.com/office/drawing/2014/main" id="{738649D8-A543-4D2B-8D11-7B04DD29B09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7" name="Text Box 26">
          <a:extLst>
            <a:ext uri="{FF2B5EF4-FFF2-40B4-BE49-F238E27FC236}">
              <a16:creationId xmlns:a16="http://schemas.microsoft.com/office/drawing/2014/main" id="{FDB09ED5-9312-4D7C-86E8-96849C6EF9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8" name="Text Box 27">
          <a:extLst>
            <a:ext uri="{FF2B5EF4-FFF2-40B4-BE49-F238E27FC236}">
              <a16:creationId xmlns:a16="http://schemas.microsoft.com/office/drawing/2014/main" id="{D645AF7B-8E36-466D-B169-69D95E275E1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39" name="Text Box 28">
          <a:extLst>
            <a:ext uri="{FF2B5EF4-FFF2-40B4-BE49-F238E27FC236}">
              <a16:creationId xmlns:a16="http://schemas.microsoft.com/office/drawing/2014/main" id="{489FFB44-3C03-4591-9E25-68AD5DE9AC3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0" name="Text Box 29">
          <a:extLst>
            <a:ext uri="{FF2B5EF4-FFF2-40B4-BE49-F238E27FC236}">
              <a16:creationId xmlns:a16="http://schemas.microsoft.com/office/drawing/2014/main" id="{415AA0ED-5461-4AE7-BEF5-D6D02CB0D2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1" name="Text Box 30">
          <a:extLst>
            <a:ext uri="{FF2B5EF4-FFF2-40B4-BE49-F238E27FC236}">
              <a16:creationId xmlns:a16="http://schemas.microsoft.com/office/drawing/2014/main" id="{DDF07E68-91FF-40B5-A0D9-3C1061F2D03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2" name="Text Box 31">
          <a:extLst>
            <a:ext uri="{FF2B5EF4-FFF2-40B4-BE49-F238E27FC236}">
              <a16:creationId xmlns:a16="http://schemas.microsoft.com/office/drawing/2014/main" id="{915406EB-A7A1-4AE9-BDCE-0BAF953206C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3" name="Text Box 32">
          <a:extLst>
            <a:ext uri="{FF2B5EF4-FFF2-40B4-BE49-F238E27FC236}">
              <a16:creationId xmlns:a16="http://schemas.microsoft.com/office/drawing/2014/main" id="{CA9F6D7A-1044-4172-99CD-EF6289130BD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4" name="Text Box 33">
          <a:extLst>
            <a:ext uri="{FF2B5EF4-FFF2-40B4-BE49-F238E27FC236}">
              <a16:creationId xmlns:a16="http://schemas.microsoft.com/office/drawing/2014/main" id="{2FC70689-FC56-469C-A12E-6072E983F27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5" name="Text Box 34">
          <a:extLst>
            <a:ext uri="{FF2B5EF4-FFF2-40B4-BE49-F238E27FC236}">
              <a16:creationId xmlns:a16="http://schemas.microsoft.com/office/drawing/2014/main" id="{3405E691-929E-46F7-91BA-9DC44FA428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6" name="Text Box 35">
          <a:extLst>
            <a:ext uri="{FF2B5EF4-FFF2-40B4-BE49-F238E27FC236}">
              <a16:creationId xmlns:a16="http://schemas.microsoft.com/office/drawing/2014/main" id="{A13A5D18-811C-4844-959A-A4DCAC4D6F3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7" name="Text Box 36">
          <a:extLst>
            <a:ext uri="{FF2B5EF4-FFF2-40B4-BE49-F238E27FC236}">
              <a16:creationId xmlns:a16="http://schemas.microsoft.com/office/drawing/2014/main" id="{88328613-0BED-4A76-8F2D-F65242B4295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8" name="Text Box 37">
          <a:extLst>
            <a:ext uri="{FF2B5EF4-FFF2-40B4-BE49-F238E27FC236}">
              <a16:creationId xmlns:a16="http://schemas.microsoft.com/office/drawing/2014/main" id="{BA433CCE-2D4F-4597-BA03-D3CE9B4C804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49" name="Text Box 38">
          <a:extLst>
            <a:ext uri="{FF2B5EF4-FFF2-40B4-BE49-F238E27FC236}">
              <a16:creationId xmlns:a16="http://schemas.microsoft.com/office/drawing/2014/main" id="{94A303CA-3FF0-42E8-B623-859C292C257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0" name="Text Box 39">
          <a:extLst>
            <a:ext uri="{FF2B5EF4-FFF2-40B4-BE49-F238E27FC236}">
              <a16:creationId xmlns:a16="http://schemas.microsoft.com/office/drawing/2014/main" id="{0C149231-379B-4541-B7B6-4769758BF89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1" name="Text Box 40">
          <a:extLst>
            <a:ext uri="{FF2B5EF4-FFF2-40B4-BE49-F238E27FC236}">
              <a16:creationId xmlns:a16="http://schemas.microsoft.com/office/drawing/2014/main" id="{C89BE568-14EA-4BFD-BDF1-884829E013F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2" name="Text Box 41">
          <a:extLst>
            <a:ext uri="{FF2B5EF4-FFF2-40B4-BE49-F238E27FC236}">
              <a16:creationId xmlns:a16="http://schemas.microsoft.com/office/drawing/2014/main" id="{81921084-E264-4C25-A112-F7524BF7670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3" name="Text Box 42">
          <a:extLst>
            <a:ext uri="{FF2B5EF4-FFF2-40B4-BE49-F238E27FC236}">
              <a16:creationId xmlns:a16="http://schemas.microsoft.com/office/drawing/2014/main" id="{F5A2F22A-0B5A-45DD-9707-E009149B1CB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4" name="Text Box 43">
          <a:extLst>
            <a:ext uri="{FF2B5EF4-FFF2-40B4-BE49-F238E27FC236}">
              <a16:creationId xmlns:a16="http://schemas.microsoft.com/office/drawing/2014/main" id="{501CBC61-019C-466A-88E7-0C96E6DF141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5" name="Text Box 44">
          <a:extLst>
            <a:ext uri="{FF2B5EF4-FFF2-40B4-BE49-F238E27FC236}">
              <a16:creationId xmlns:a16="http://schemas.microsoft.com/office/drawing/2014/main" id="{D977CC1E-0FE6-421C-BC90-362AD9F3D72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6" name="Text Box 45">
          <a:extLst>
            <a:ext uri="{FF2B5EF4-FFF2-40B4-BE49-F238E27FC236}">
              <a16:creationId xmlns:a16="http://schemas.microsoft.com/office/drawing/2014/main" id="{4F61D76F-8D8E-4017-874C-E9527E6876D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7" name="Text Box 46">
          <a:extLst>
            <a:ext uri="{FF2B5EF4-FFF2-40B4-BE49-F238E27FC236}">
              <a16:creationId xmlns:a16="http://schemas.microsoft.com/office/drawing/2014/main" id="{FA8A832F-FE2E-46A5-B4FA-A297BFF52E3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8" name="Text Box 47">
          <a:extLst>
            <a:ext uri="{FF2B5EF4-FFF2-40B4-BE49-F238E27FC236}">
              <a16:creationId xmlns:a16="http://schemas.microsoft.com/office/drawing/2014/main" id="{5C68AA14-BCF7-4D71-8717-CB9206666F7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59" name="Text Box 49">
          <a:extLst>
            <a:ext uri="{FF2B5EF4-FFF2-40B4-BE49-F238E27FC236}">
              <a16:creationId xmlns:a16="http://schemas.microsoft.com/office/drawing/2014/main" id="{B7120DEB-5304-470E-8674-5953F39C4E6E}"/>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0" name="Text Box 50">
          <a:extLst>
            <a:ext uri="{FF2B5EF4-FFF2-40B4-BE49-F238E27FC236}">
              <a16:creationId xmlns:a16="http://schemas.microsoft.com/office/drawing/2014/main" id="{E7EB654B-83BC-4BCD-BC7E-EC1166A1580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1" name="Text Box 51">
          <a:extLst>
            <a:ext uri="{FF2B5EF4-FFF2-40B4-BE49-F238E27FC236}">
              <a16:creationId xmlns:a16="http://schemas.microsoft.com/office/drawing/2014/main" id="{5543F0A4-E5E5-4E32-B15F-21BF0691F7D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2" name="Text Box 52">
          <a:extLst>
            <a:ext uri="{FF2B5EF4-FFF2-40B4-BE49-F238E27FC236}">
              <a16:creationId xmlns:a16="http://schemas.microsoft.com/office/drawing/2014/main" id="{03F3798C-E7F0-402B-89A5-5A4069D1298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3" name="Text Box 53">
          <a:extLst>
            <a:ext uri="{FF2B5EF4-FFF2-40B4-BE49-F238E27FC236}">
              <a16:creationId xmlns:a16="http://schemas.microsoft.com/office/drawing/2014/main" id="{BABEE7B8-70E6-48F4-BA81-1C2BE6DD443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4" name="Text Box 54">
          <a:extLst>
            <a:ext uri="{FF2B5EF4-FFF2-40B4-BE49-F238E27FC236}">
              <a16:creationId xmlns:a16="http://schemas.microsoft.com/office/drawing/2014/main" id="{D5A7806F-6A5F-47EE-8C0C-28B42416CFF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5" name="Text Box 55">
          <a:extLst>
            <a:ext uri="{FF2B5EF4-FFF2-40B4-BE49-F238E27FC236}">
              <a16:creationId xmlns:a16="http://schemas.microsoft.com/office/drawing/2014/main" id="{454C3969-7051-42FA-9FBE-27BF34A3FBC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6" name="Text Box 56">
          <a:extLst>
            <a:ext uri="{FF2B5EF4-FFF2-40B4-BE49-F238E27FC236}">
              <a16:creationId xmlns:a16="http://schemas.microsoft.com/office/drawing/2014/main" id="{D9A63FC0-FCFA-4A7B-B6A5-A368ED46C78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7" name="Text Box 57">
          <a:extLst>
            <a:ext uri="{FF2B5EF4-FFF2-40B4-BE49-F238E27FC236}">
              <a16:creationId xmlns:a16="http://schemas.microsoft.com/office/drawing/2014/main" id="{DC453437-B52C-4C2D-A580-5F38C853E788}"/>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8" name="Text Box 58">
          <a:extLst>
            <a:ext uri="{FF2B5EF4-FFF2-40B4-BE49-F238E27FC236}">
              <a16:creationId xmlns:a16="http://schemas.microsoft.com/office/drawing/2014/main" id="{BF3E5647-2812-4942-8DD8-2D1195A44694}"/>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69" name="Text Box 59">
          <a:extLst>
            <a:ext uri="{FF2B5EF4-FFF2-40B4-BE49-F238E27FC236}">
              <a16:creationId xmlns:a16="http://schemas.microsoft.com/office/drawing/2014/main" id="{41BF2381-5688-4700-8DF5-CFC9F77CDF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0" name="Text Box 60">
          <a:extLst>
            <a:ext uri="{FF2B5EF4-FFF2-40B4-BE49-F238E27FC236}">
              <a16:creationId xmlns:a16="http://schemas.microsoft.com/office/drawing/2014/main" id="{D768BF07-9F7A-40A9-BEAB-3B77CA40D30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1" name="Text Box 61">
          <a:extLst>
            <a:ext uri="{FF2B5EF4-FFF2-40B4-BE49-F238E27FC236}">
              <a16:creationId xmlns:a16="http://schemas.microsoft.com/office/drawing/2014/main" id="{A23AC5E2-AAF4-4C79-B2CA-C3F04D980CF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2" name="Text Box 62">
          <a:extLst>
            <a:ext uri="{FF2B5EF4-FFF2-40B4-BE49-F238E27FC236}">
              <a16:creationId xmlns:a16="http://schemas.microsoft.com/office/drawing/2014/main" id="{7623C51E-6271-4117-B759-CD9107257C7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3" name="Text Box 63">
          <a:extLst>
            <a:ext uri="{FF2B5EF4-FFF2-40B4-BE49-F238E27FC236}">
              <a16:creationId xmlns:a16="http://schemas.microsoft.com/office/drawing/2014/main" id="{3677DCA8-6E7A-41F9-A611-E56A61C94A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4" name="Text Box 64">
          <a:extLst>
            <a:ext uri="{FF2B5EF4-FFF2-40B4-BE49-F238E27FC236}">
              <a16:creationId xmlns:a16="http://schemas.microsoft.com/office/drawing/2014/main" id="{C991DF2C-BC0A-46C0-8B76-EB29E3A3730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5" name="Text Box 65">
          <a:extLst>
            <a:ext uri="{FF2B5EF4-FFF2-40B4-BE49-F238E27FC236}">
              <a16:creationId xmlns:a16="http://schemas.microsoft.com/office/drawing/2014/main" id="{5FB17EB4-3C61-4519-931E-CC79076C868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6" name="Text Box 66">
          <a:extLst>
            <a:ext uri="{FF2B5EF4-FFF2-40B4-BE49-F238E27FC236}">
              <a16:creationId xmlns:a16="http://schemas.microsoft.com/office/drawing/2014/main" id="{B788E96D-2182-449A-9ADF-77DB8FC1D4A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7" name="Text Box 67">
          <a:extLst>
            <a:ext uri="{FF2B5EF4-FFF2-40B4-BE49-F238E27FC236}">
              <a16:creationId xmlns:a16="http://schemas.microsoft.com/office/drawing/2014/main" id="{98983A10-4ABC-46BF-A70C-FA3A2A899F3B}"/>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8" name="Text Box 68">
          <a:extLst>
            <a:ext uri="{FF2B5EF4-FFF2-40B4-BE49-F238E27FC236}">
              <a16:creationId xmlns:a16="http://schemas.microsoft.com/office/drawing/2014/main" id="{6B0C2151-EEB4-447F-93B3-E4CEE1C902DF}"/>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79" name="Text Box 69">
          <a:extLst>
            <a:ext uri="{FF2B5EF4-FFF2-40B4-BE49-F238E27FC236}">
              <a16:creationId xmlns:a16="http://schemas.microsoft.com/office/drawing/2014/main" id="{22689942-50D6-40C1-A7CE-1A99677BDCA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0" name="Text Box 70">
          <a:extLst>
            <a:ext uri="{FF2B5EF4-FFF2-40B4-BE49-F238E27FC236}">
              <a16:creationId xmlns:a16="http://schemas.microsoft.com/office/drawing/2014/main" id="{EEDDDC0A-A14E-4F96-AF24-EBBE47901D4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1" name="Text Box 71">
          <a:extLst>
            <a:ext uri="{FF2B5EF4-FFF2-40B4-BE49-F238E27FC236}">
              <a16:creationId xmlns:a16="http://schemas.microsoft.com/office/drawing/2014/main" id="{663F3963-071A-4410-A997-937DAA0D6C3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2" name="Text Box 72">
          <a:extLst>
            <a:ext uri="{FF2B5EF4-FFF2-40B4-BE49-F238E27FC236}">
              <a16:creationId xmlns:a16="http://schemas.microsoft.com/office/drawing/2014/main" id="{E555A350-2A67-4670-98F9-F7EDBD7EB41A}"/>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3" name="Text Box 73">
          <a:extLst>
            <a:ext uri="{FF2B5EF4-FFF2-40B4-BE49-F238E27FC236}">
              <a16:creationId xmlns:a16="http://schemas.microsoft.com/office/drawing/2014/main" id="{4DD5E06A-7FCE-4CBE-AD6A-9B552C0F1A1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4" name="Text Box 74">
          <a:extLst>
            <a:ext uri="{FF2B5EF4-FFF2-40B4-BE49-F238E27FC236}">
              <a16:creationId xmlns:a16="http://schemas.microsoft.com/office/drawing/2014/main" id="{975EA57D-4DA7-4328-AB63-18A42DDB87A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5" name="Text Box 75">
          <a:extLst>
            <a:ext uri="{FF2B5EF4-FFF2-40B4-BE49-F238E27FC236}">
              <a16:creationId xmlns:a16="http://schemas.microsoft.com/office/drawing/2014/main" id="{219300AE-221F-4814-92A2-01A52ACF05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6" name="Text Box 76">
          <a:extLst>
            <a:ext uri="{FF2B5EF4-FFF2-40B4-BE49-F238E27FC236}">
              <a16:creationId xmlns:a16="http://schemas.microsoft.com/office/drawing/2014/main" id="{9CA59843-7A54-43E0-82BA-EB2CCEBF20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7" name="Text Box 77">
          <a:extLst>
            <a:ext uri="{FF2B5EF4-FFF2-40B4-BE49-F238E27FC236}">
              <a16:creationId xmlns:a16="http://schemas.microsoft.com/office/drawing/2014/main" id="{6E784528-B1A9-4EA9-AFFA-F5D1C36460FD}"/>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8" name="Text Box 78">
          <a:extLst>
            <a:ext uri="{FF2B5EF4-FFF2-40B4-BE49-F238E27FC236}">
              <a16:creationId xmlns:a16="http://schemas.microsoft.com/office/drawing/2014/main" id="{99A10A11-FDA2-4A55-A183-F1354D5ED7B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89" name="Text Box 79">
          <a:extLst>
            <a:ext uri="{FF2B5EF4-FFF2-40B4-BE49-F238E27FC236}">
              <a16:creationId xmlns:a16="http://schemas.microsoft.com/office/drawing/2014/main" id="{1570139B-F8FB-4275-93F2-1D6A9CF615E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0" name="Text Box 80">
          <a:extLst>
            <a:ext uri="{FF2B5EF4-FFF2-40B4-BE49-F238E27FC236}">
              <a16:creationId xmlns:a16="http://schemas.microsoft.com/office/drawing/2014/main" id="{48DA6D1D-2C1A-44E2-8161-A086B49AE11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1" name="Text Box 81">
          <a:extLst>
            <a:ext uri="{FF2B5EF4-FFF2-40B4-BE49-F238E27FC236}">
              <a16:creationId xmlns:a16="http://schemas.microsoft.com/office/drawing/2014/main" id="{07A60843-CC58-46A7-8A1B-92700954F7D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2" name="Text Box 82">
          <a:extLst>
            <a:ext uri="{FF2B5EF4-FFF2-40B4-BE49-F238E27FC236}">
              <a16:creationId xmlns:a16="http://schemas.microsoft.com/office/drawing/2014/main" id="{870E0C3B-BC9B-4328-B7C8-46186709A981}"/>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3" name="Text Box 83">
          <a:extLst>
            <a:ext uri="{FF2B5EF4-FFF2-40B4-BE49-F238E27FC236}">
              <a16:creationId xmlns:a16="http://schemas.microsoft.com/office/drawing/2014/main" id="{3DE7089E-052A-4F5D-BAFB-26FB4FF906D7}"/>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4" name="Text Box 84">
          <a:extLst>
            <a:ext uri="{FF2B5EF4-FFF2-40B4-BE49-F238E27FC236}">
              <a16:creationId xmlns:a16="http://schemas.microsoft.com/office/drawing/2014/main" id="{84D784DA-1C8D-46A9-A6CD-6306091090D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5" name="Text Box 85">
          <a:extLst>
            <a:ext uri="{FF2B5EF4-FFF2-40B4-BE49-F238E27FC236}">
              <a16:creationId xmlns:a16="http://schemas.microsoft.com/office/drawing/2014/main" id="{99EEB2B2-72FF-469B-98C7-39FFA875CD52}"/>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6" name="Text Box 86">
          <a:extLst>
            <a:ext uri="{FF2B5EF4-FFF2-40B4-BE49-F238E27FC236}">
              <a16:creationId xmlns:a16="http://schemas.microsoft.com/office/drawing/2014/main" id="{6C2F4EAA-5500-410C-9B4B-7EF38313363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7" name="Text Box 87">
          <a:extLst>
            <a:ext uri="{FF2B5EF4-FFF2-40B4-BE49-F238E27FC236}">
              <a16:creationId xmlns:a16="http://schemas.microsoft.com/office/drawing/2014/main" id="{5A6F200E-E450-4FCF-BD84-5B2D58E3DB0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8" name="Text Box 88">
          <a:extLst>
            <a:ext uri="{FF2B5EF4-FFF2-40B4-BE49-F238E27FC236}">
              <a16:creationId xmlns:a16="http://schemas.microsoft.com/office/drawing/2014/main" id="{82EED12C-B211-4677-9421-619389FF1A60}"/>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499" name="Text Box 89">
          <a:extLst>
            <a:ext uri="{FF2B5EF4-FFF2-40B4-BE49-F238E27FC236}">
              <a16:creationId xmlns:a16="http://schemas.microsoft.com/office/drawing/2014/main" id="{269BA746-A178-455F-95CE-A2ADE5828899}"/>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500" name="Text Box 90">
          <a:extLst>
            <a:ext uri="{FF2B5EF4-FFF2-40B4-BE49-F238E27FC236}">
              <a16:creationId xmlns:a16="http://schemas.microsoft.com/office/drawing/2014/main" id="{00E44D62-EC01-43D1-AF3C-6A9106FC369C}"/>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501" name="Text Box 91">
          <a:extLst>
            <a:ext uri="{FF2B5EF4-FFF2-40B4-BE49-F238E27FC236}">
              <a16:creationId xmlns:a16="http://schemas.microsoft.com/office/drawing/2014/main" id="{B68425A9-C63C-4A52-9258-FC2E0D893B56}"/>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502" name="Text Box 92">
          <a:extLst>
            <a:ext uri="{FF2B5EF4-FFF2-40B4-BE49-F238E27FC236}">
              <a16:creationId xmlns:a16="http://schemas.microsoft.com/office/drawing/2014/main" id="{7C36A198-2961-43D8-9DCB-4E86E4EB2DA5}"/>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503" name="Text Box 58">
          <a:extLst>
            <a:ext uri="{FF2B5EF4-FFF2-40B4-BE49-F238E27FC236}">
              <a16:creationId xmlns:a16="http://schemas.microsoft.com/office/drawing/2014/main" id="{0B329162-873E-4C76-90A3-D106D1FA328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2162175</xdr:colOff>
      <xdr:row>264</xdr:row>
      <xdr:rowOff>0</xdr:rowOff>
    </xdr:from>
    <xdr:to>
      <xdr:col>1</xdr:col>
      <xdr:colOff>2230755</xdr:colOff>
      <xdr:row>267</xdr:row>
      <xdr:rowOff>131445</xdr:rowOff>
    </xdr:to>
    <xdr:sp macro="" textlink="">
      <xdr:nvSpPr>
        <xdr:cNvPr id="9504" name="Text Box 59">
          <a:extLst>
            <a:ext uri="{FF2B5EF4-FFF2-40B4-BE49-F238E27FC236}">
              <a16:creationId xmlns:a16="http://schemas.microsoft.com/office/drawing/2014/main" id="{0C5A15EC-82E7-4E53-88AC-D591ECE98313}"/>
            </a:ext>
          </a:extLst>
        </xdr:cNvPr>
        <xdr:cNvSpPr txBox="1">
          <a:spLocks noChangeArrowheads="1"/>
        </xdr:cNvSpPr>
      </xdr:nvSpPr>
      <xdr:spPr bwMode="auto">
        <a:xfrm>
          <a:off x="2499632" y="17700171"/>
          <a:ext cx="762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2162175</xdr:colOff>
      <xdr:row>245</xdr:row>
      <xdr:rowOff>0</xdr:rowOff>
    </xdr:from>
    <xdr:ext cx="76200" cy="503464"/>
    <xdr:sp macro="" textlink="">
      <xdr:nvSpPr>
        <xdr:cNvPr id="9505" name="Text Box 26">
          <a:extLst>
            <a:ext uri="{FF2B5EF4-FFF2-40B4-BE49-F238E27FC236}">
              <a16:creationId xmlns:a16="http://schemas.microsoft.com/office/drawing/2014/main" id="{2EEE6F0C-5099-40D8-A641-82FD192E93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06" name="Text Box 27">
          <a:extLst>
            <a:ext uri="{FF2B5EF4-FFF2-40B4-BE49-F238E27FC236}">
              <a16:creationId xmlns:a16="http://schemas.microsoft.com/office/drawing/2014/main" id="{730FB232-8F8C-45A6-A4D0-520B894ADF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07" name="Text Box 28">
          <a:extLst>
            <a:ext uri="{FF2B5EF4-FFF2-40B4-BE49-F238E27FC236}">
              <a16:creationId xmlns:a16="http://schemas.microsoft.com/office/drawing/2014/main" id="{CF864B69-5E8E-48E1-BFDC-11178B3582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08" name="Text Box 29">
          <a:extLst>
            <a:ext uri="{FF2B5EF4-FFF2-40B4-BE49-F238E27FC236}">
              <a16:creationId xmlns:a16="http://schemas.microsoft.com/office/drawing/2014/main" id="{2AEBC569-2DF0-4407-A9FB-6A3559F17A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09" name="Text Box 30">
          <a:extLst>
            <a:ext uri="{FF2B5EF4-FFF2-40B4-BE49-F238E27FC236}">
              <a16:creationId xmlns:a16="http://schemas.microsoft.com/office/drawing/2014/main" id="{9A221203-40D7-4420-8685-CEC86AB610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0" name="Text Box 31">
          <a:extLst>
            <a:ext uri="{FF2B5EF4-FFF2-40B4-BE49-F238E27FC236}">
              <a16:creationId xmlns:a16="http://schemas.microsoft.com/office/drawing/2014/main" id="{D55F45EA-8879-413E-ACEE-CAA44FF2C8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1" name="Text Box 32">
          <a:extLst>
            <a:ext uri="{FF2B5EF4-FFF2-40B4-BE49-F238E27FC236}">
              <a16:creationId xmlns:a16="http://schemas.microsoft.com/office/drawing/2014/main" id="{6201B869-11C9-4009-9E8B-6E59E5CCE4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2" name="Text Box 33">
          <a:extLst>
            <a:ext uri="{FF2B5EF4-FFF2-40B4-BE49-F238E27FC236}">
              <a16:creationId xmlns:a16="http://schemas.microsoft.com/office/drawing/2014/main" id="{9AB127F4-F1D7-418C-8788-49BB861BCC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3" name="Text Box 34">
          <a:extLst>
            <a:ext uri="{FF2B5EF4-FFF2-40B4-BE49-F238E27FC236}">
              <a16:creationId xmlns:a16="http://schemas.microsoft.com/office/drawing/2014/main" id="{EA1DE91C-312D-4525-B35C-07F167C255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4" name="Text Box 35">
          <a:extLst>
            <a:ext uri="{FF2B5EF4-FFF2-40B4-BE49-F238E27FC236}">
              <a16:creationId xmlns:a16="http://schemas.microsoft.com/office/drawing/2014/main" id="{FCB92F92-A02F-4990-BCCE-C8A9E8AC18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5" name="Text Box 36">
          <a:extLst>
            <a:ext uri="{FF2B5EF4-FFF2-40B4-BE49-F238E27FC236}">
              <a16:creationId xmlns:a16="http://schemas.microsoft.com/office/drawing/2014/main" id="{B075C394-DAB3-437B-BEEA-153ADABD65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6" name="Text Box 37">
          <a:extLst>
            <a:ext uri="{FF2B5EF4-FFF2-40B4-BE49-F238E27FC236}">
              <a16:creationId xmlns:a16="http://schemas.microsoft.com/office/drawing/2014/main" id="{AB2D9158-332D-46E6-80C4-7D5E9F71C6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7" name="Text Box 38">
          <a:extLst>
            <a:ext uri="{FF2B5EF4-FFF2-40B4-BE49-F238E27FC236}">
              <a16:creationId xmlns:a16="http://schemas.microsoft.com/office/drawing/2014/main" id="{BE6D5A86-8EE4-44EA-922E-594E6A0149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8" name="Text Box 39">
          <a:extLst>
            <a:ext uri="{FF2B5EF4-FFF2-40B4-BE49-F238E27FC236}">
              <a16:creationId xmlns:a16="http://schemas.microsoft.com/office/drawing/2014/main" id="{150C8193-0523-46DB-8ABA-B36ACF0ADF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19" name="Text Box 40">
          <a:extLst>
            <a:ext uri="{FF2B5EF4-FFF2-40B4-BE49-F238E27FC236}">
              <a16:creationId xmlns:a16="http://schemas.microsoft.com/office/drawing/2014/main" id="{D36AE729-C5EE-4DD9-9D1B-FCB972BE25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0" name="Text Box 41">
          <a:extLst>
            <a:ext uri="{FF2B5EF4-FFF2-40B4-BE49-F238E27FC236}">
              <a16:creationId xmlns:a16="http://schemas.microsoft.com/office/drawing/2014/main" id="{98A480E0-703D-4396-A9FD-3388BD2242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1" name="Text Box 42">
          <a:extLst>
            <a:ext uri="{FF2B5EF4-FFF2-40B4-BE49-F238E27FC236}">
              <a16:creationId xmlns:a16="http://schemas.microsoft.com/office/drawing/2014/main" id="{F6790B8F-2FE8-486D-9360-FC35DCB66F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2" name="Text Box 43">
          <a:extLst>
            <a:ext uri="{FF2B5EF4-FFF2-40B4-BE49-F238E27FC236}">
              <a16:creationId xmlns:a16="http://schemas.microsoft.com/office/drawing/2014/main" id="{4C57E470-BE3A-45DF-B1BC-AD3809B111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3" name="Text Box 44">
          <a:extLst>
            <a:ext uri="{FF2B5EF4-FFF2-40B4-BE49-F238E27FC236}">
              <a16:creationId xmlns:a16="http://schemas.microsoft.com/office/drawing/2014/main" id="{1D17FB62-90E3-4ECD-9434-B5CD007A32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4" name="Text Box 45">
          <a:extLst>
            <a:ext uri="{FF2B5EF4-FFF2-40B4-BE49-F238E27FC236}">
              <a16:creationId xmlns:a16="http://schemas.microsoft.com/office/drawing/2014/main" id="{05FBEDF6-E95D-4FBA-9483-78F205E49E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5" name="Text Box 46">
          <a:extLst>
            <a:ext uri="{FF2B5EF4-FFF2-40B4-BE49-F238E27FC236}">
              <a16:creationId xmlns:a16="http://schemas.microsoft.com/office/drawing/2014/main" id="{27B8FFE1-A8CC-442F-B5B5-C1FE8AC0C4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6" name="Text Box 47">
          <a:extLst>
            <a:ext uri="{FF2B5EF4-FFF2-40B4-BE49-F238E27FC236}">
              <a16:creationId xmlns:a16="http://schemas.microsoft.com/office/drawing/2014/main" id="{51271C0A-3C91-4FB6-9509-C01DDC578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7" name="Text Box 49">
          <a:extLst>
            <a:ext uri="{FF2B5EF4-FFF2-40B4-BE49-F238E27FC236}">
              <a16:creationId xmlns:a16="http://schemas.microsoft.com/office/drawing/2014/main" id="{1CED1A18-5182-4971-916F-525F4D280E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8" name="Text Box 50">
          <a:extLst>
            <a:ext uri="{FF2B5EF4-FFF2-40B4-BE49-F238E27FC236}">
              <a16:creationId xmlns:a16="http://schemas.microsoft.com/office/drawing/2014/main" id="{163C6ED7-4417-4B48-B63F-E8EBFAC2D6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29" name="Text Box 51">
          <a:extLst>
            <a:ext uri="{FF2B5EF4-FFF2-40B4-BE49-F238E27FC236}">
              <a16:creationId xmlns:a16="http://schemas.microsoft.com/office/drawing/2014/main" id="{E65EBC80-8067-4D73-AD48-08DE280564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0" name="Text Box 52">
          <a:extLst>
            <a:ext uri="{FF2B5EF4-FFF2-40B4-BE49-F238E27FC236}">
              <a16:creationId xmlns:a16="http://schemas.microsoft.com/office/drawing/2014/main" id="{AA246EF2-D420-4C82-88AE-726804380C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1" name="Text Box 53">
          <a:extLst>
            <a:ext uri="{FF2B5EF4-FFF2-40B4-BE49-F238E27FC236}">
              <a16:creationId xmlns:a16="http://schemas.microsoft.com/office/drawing/2014/main" id="{965C373B-6B69-492C-911C-E14553C813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2" name="Text Box 54">
          <a:extLst>
            <a:ext uri="{FF2B5EF4-FFF2-40B4-BE49-F238E27FC236}">
              <a16:creationId xmlns:a16="http://schemas.microsoft.com/office/drawing/2014/main" id="{8FC2D2CA-CB8A-41C2-AD65-4863D7E3B6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3" name="Text Box 55">
          <a:extLst>
            <a:ext uri="{FF2B5EF4-FFF2-40B4-BE49-F238E27FC236}">
              <a16:creationId xmlns:a16="http://schemas.microsoft.com/office/drawing/2014/main" id="{FBB9378D-ECD5-423B-B6E0-5980170A58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4" name="Text Box 56">
          <a:extLst>
            <a:ext uri="{FF2B5EF4-FFF2-40B4-BE49-F238E27FC236}">
              <a16:creationId xmlns:a16="http://schemas.microsoft.com/office/drawing/2014/main" id="{9CED0DF7-5818-4408-9260-278BC17B45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5" name="Text Box 57">
          <a:extLst>
            <a:ext uri="{FF2B5EF4-FFF2-40B4-BE49-F238E27FC236}">
              <a16:creationId xmlns:a16="http://schemas.microsoft.com/office/drawing/2014/main" id="{BAB555E3-B54D-4408-B2CC-CA5DBDD67E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6" name="Text Box 58">
          <a:extLst>
            <a:ext uri="{FF2B5EF4-FFF2-40B4-BE49-F238E27FC236}">
              <a16:creationId xmlns:a16="http://schemas.microsoft.com/office/drawing/2014/main" id="{78A0E266-F62C-43BE-A7FD-006EF7E5B1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7" name="Text Box 59">
          <a:extLst>
            <a:ext uri="{FF2B5EF4-FFF2-40B4-BE49-F238E27FC236}">
              <a16:creationId xmlns:a16="http://schemas.microsoft.com/office/drawing/2014/main" id="{6CFDEB1A-4CB2-4C9C-86E3-564EC5DE9C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8" name="Text Box 60">
          <a:extLst>
            <a:ext uri="{FF2B5EF4-FFF2-40B4-BE49-F238E27FC236}">
              <a16:creationId xmlns:a16="http://schemas.microsoft.com/office/drawing/2014/main" id="{85282E93-3F00-481F-B5E2-7CCFDD209D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39" name="Text Box 61">
          <a:extLst>
            <a:ext uri="{FF2B5EF4-FFF2-40B4-BE49-F238E27FC236}">
              <a16:creationId xmlns:a16="http://schemas.microsoft.com/office/drawing/2014/main" id="{0DF33B03-F011-4211-B176-36C6B689AC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0" name="Text Box 62">
          <a:extLst>
            <a:ext uri="{FF2B5EF4-FFF2-40B4-BE49-F238E27FC236}">
              <a16:creationId xmlns:a16="http://schemas.microsoft.com/office/drawing/2014/main" id="{6D7D18D9-9066-4C81-B8D1-72FA24466D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1" name="Text Box 63">
          <a:extLst>
            <a:ext uri="{FF2B5EF4-FFF2-40B4-BE49-F238E27FC236}">
              <a16:creationId xmlns:a16="http://schemas.microsoft.com/office/drawing/2014/main" id="{58DD2DB7-7159-4450-82AB-12177788E7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2" name="Text Box 64">
          <a:extLst>
            <a:ext uri="{FF2B5EF4-FFF2-40B4-BE49-F238E27FC236}">
              <a16:creationId xmlns:a16="http://schemas.microsoft.com/office/drawing/2014/main" id="{C17FA1A7-9CFB-4EDE-96D7-9C0D97CD9D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3" name="Text Box 65">
          <a:extLst>
            <a:ext uri="{FF2B5EF4-FFF2-40B4-BE49-F238E27FC236}">
              <a16:creationId xmlns:a16="http://schemas.microsoft.com/office/drawing/2014/main" id="{C94AF7FC-0A46-4EFC-B638-F785C08AC3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4" name="Text Box 66">
          <a:extLst>
            <a:ext uri="{FF2B5EF4-FFF2-40B4-BE49-F238E27FC236}">
              <a16:creationId xmlns:a16="http://schemas.microsoft.com/office/drawing/2014/main" id="{E57D0BAE-0B97-41AE-8E33-CDD7C417DF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5" name="Text Box 67">
          <a:extLst>
            <a:ext uri="{FF2B5EF4-FFF2-40B4-BE49-F238E27FC236}">
              <a16:creationId xmlns:a16="http://schemas.microsoft.com/office/drawing/2014/main" id="{70F8D26A-9EE6-4EA7-96B0-2B501961CC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6" name="Text Box 68">
          <a:extLst>
            <a:ext uri="{FF2B5EF4-FFF2-40B4-BE49-F238E27FC236}">
              <a16:creationId xmlns:a16="http://schemas.microsoft.com/office/drawing/2014/main" id="{845D7446-2B41-4086-9533-85740A539E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7" name="Text Box 69">
          <a:extLst>
            <a:ext uri="{FF2B5EF4-FFF2-40B4-BE49-F238E27FC236}">
              <a16:creationId xmlns:a16="http://schemas.microsoft.com/office/drawing/2014/main" id="{C09D0606-8DC5-4B3A-98AE-B5DF0CF808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8" name="Text Box 70">
          <a:extLst>
            <a:ext uri="{FF2B5EF4-FFF2-40B4-BE49-F238E27FC236}">
              <a16:creationId xmlns:a16="http://schemas.microsoft.com/office/drawing/2014/main" id="{224D214D-98D2-4E17-BD2B-F1E20E54AA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49" name="Text Box 71">
          <a:extLst>
            <a:ext uri="{FF2B5EF4-FFF2-40B4-BE49-F238E27FC236}">
              <a16:creationId xmlns:a16="http://schemas.microsoft.com/office/drawing/2014/main" id="{FFC97848-462E-4D11-8678-75CFE05BB4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0" name="Text Box 72">
          <a:extLst>
            <a:ext uri="{FF2B5EF4-FFF2-40B4-BE49-F238E27FC236}">
              <a16:creationId xmlns:a16="http://schemas.microsoft.com/office/drawing/2014/main" id="{05FE904F-399A-49BC-A8C2-8C4BB0C184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1" name="Text Box 73">
          <a:extLst>
            <a:ext uri="{FF2B5EF4-FFF2-40B4-BE49-F238E27FC236}">
              <a16:creationId xmlns:a16="http://schemas.microsoft.com/office/drawing/2014/main" id="{A909385F-36CE-46DF-9A8C-15659982A6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2" name="Text Box 74">
          <a:extLst>
            <a:ext uri="{FF2B5EF4-FFF2-40B4-BE49-F238E27FC236}">
              <a16:creationId xmlns:a16="http://schemas.microsoft.com/office/drawing/2014/main" id="{34E63B38-4D8C-4EE9-AEFE-85639969C4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3" name="Text Box 75">
          <a:extLst>
            <a:ext uri="{FF2B5EF4-FFF2-40B4-BE49-F238E27FC236}">
              <a16:creationId xmlns:a16="http://schemas.microsoft.com/office/drawing/2014/main" id="{40ED9054-47E8-494E-9951-8AC88E9ADF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4" name="Text Box 76">
          <a:extLst>
            <a:ext uri="{FF2B5EF4-FFF2-40B4-BE49-F238E27FC236}">
              <a16:creationId xmlns:a16="http://schemas.microsoft.com/office/drawing/2014/main" id="{70FF580D-7E00-4C6F-8AB3-3673412740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5" name="Text Box 77">
          <a:extLst>
            <a:ext uri="{FF2B5EF4-FFF2-40B4-BE49-F238E27FC236}">
              <a16:creationId xmlns:a16="http://schemas.microsoft.com/office/drawing/2014/main" id="{915CE0A2-D45F-4C64-8584-1A9EF4B2BF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6" name="Text Box 78">
          <a:extLst>
            <a:ext uri="{FF2B5EF4-FFF2-40B4-BE49-F238E27FC236}">
              <a16:creationId xmlns:a16="http://schemas.microsoft.com/office/drawing/2014/main" id="{364081BD-CB3A-480B-BE9A-2A994A5CDB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7" name="Text Box 79">
          <a:extLst>
            <a:ext uri="{FF2B5EF4-FFF2-40B4-BE49-F238E27FC236}">
              <a16:creationId xmlns:a16="http://schemas.microsoft.com/office/drawing/2014/main" id="{0F9A8176-645D-4C81-A208-ED515EFB4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8" name="Text Box 80">
          <a:extLst>
            <a:ext uri="{FF2B5EF4-FFF2-40B4-BE49-F238E27FC236}">
              <a16:creationId xmlns:a16="http://schemas.microsoft.com/office/drawing/2014/main" id="{4ABDC463-1C86-409B-9BA0-FC67ADA234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59" name="Text Box 81">
          <a:extLst>
            <a:ext uri="{FF2B5EF4-FFF2-40B4-BE49-F238E27FC236}">
              <a16:creationId xmlns:a16="http://schemas.microsoft.com/office/drawing/2014/main" id="{9526EC72-8E97-4D9D-845F-7DA793680C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0" name="Text Box 82">
          <a:extLst>
            <a:ext uri="{FF2B5EF4-FFF2-40B4-BE49-F238E27FC236}">
              <a16:creationId xmlns:a16="http://schemas.microsoft.com/office/drawing/2014/main" id="{57C563F4-ED45-4851-A4CE-5FB5F37250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1" name="Text Box 83">
          <a:extLst>
            <a:ext uri="{FF2B5EF4-FFF2-40B4-BE49-F238E27FC236}">
              <a16:creationId xmlns:a16="http://schemas.microsoft.com/office/drawing/2014/main" id="{41D82C2B-3990-45E0-83DE-8FC522522B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2" name="Text Box 84">
          <a:extLst>
            <a:ext uri="{FF2B5EF4-FFF2-40B4-BE49-F238E27FC236}">
              <a16:creationId xmlns:a16="http://schemas.microsoft.com/office/drawing/2014/main" id="{D7CADCFF-8D18-43E2-9756-13A6CBB2CA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3" name="Text Box 85">
          <a:extLst>
            <a:ext uri="{FF2B5EF4-FFF2-40B4-BE49-F238E27FC236}">
              <a16:creationId xmlns:a16="http://schemas.microsoft.com/office/drawing/2014/main" id="{9CD11499-1431-48C1-BAFA-D378714033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4" name="Text Box 86">
          <a:extLst>
            <a:ext uri="{FF2B5EF4-FFF2-40B4-BE49-F238E27FC236}">
              <a16:creationId xmlns:a16="http://schemas.microsoft.com/office/drawing/2014/main" id="{232EC5C1-35CC-4233-B557-BDE67F19C0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5" name="Text Box 87">
          <a:extLst>
            <a:ext uri="{FF2B5EF4-FFF2-40B4-BE49-F238E27FC236}">
              <a16:creationId xmlns:a16="http://schemas.microsoft.com/office/drawing/2014/main" id="{ED47F970-7537-4330-A58B-0687D6F17B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6" name="Text Box 88">
          <a:extLst>
            <a:ext uri="{FF2B5EF4-FFF2-40B4-BE49-F238E27FC236}">
              <a16:creationId xmlns:a16="http://schemas.microsoft.com/office/drawing/2014/main" id="{6385D1C3-7F1C-4DC3-81ED-98FC392412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7" name="Text Box 89">
          <a:extLst>
            <a:ext uri="{FF2B5EF4-FFF2-40B4-BE49-F238E27FC236}">
              <a16:creationId xmlns:a16="http://schemas.microsoft.com/office/drawing/2014/main" id="{2580F715-EF69-4441-A6B8-88295668BF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8" name="Text Box 90">
          <a:extLst>
            <a:ext uri="{FF2B5EF4-FFF2-40B4-BE49-F238E27FC236}">
              <a16:creationId xmlns:a16="http://schemas.microsoft.com/office/drawing/2014/main" id="{515DD8E3-5BE4-4275-9B5A-3930834B2A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69" name="Text Box 91">
          <a:extLst>
            <a:ext uri="{FF2B5EF4-FFF2-40B4-BE49-F238E27FC236}">
              <a16:creationId xmlns:a16="http://schemas.microsoft.com/office/drawing/2014/main" id="{D96ECC17-7F4F-42AD-8EE4-907B68A73E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0" name="Text Box 92">
          <a:extLst>
            <a:ext uri="{FF2B5EF4-FFF2-40B4-BE49-F238E27FC236}">
              <a16:creationId xmlns:a16="http://schemas.microsoft.com/office/drawing/2014/main" id="{59CB33D7-84C1-470B-888C-4426AE385E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1" name="Text Box 26">
          <a:extLst>
            <a:ext uri="{FF2B5EF4-FFF2-40B4-BE49-F238E27FC236}">
              <a16:creationId xmlns:a16="http://schemas.microsoft.com/office/drawing/2014/main" id="{A452353B-3F44-4B1B-A869-D35B22458F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2" name="Text Box 27">
          <a:extLst>
            <a:ext uri="{FF2B5EF4-FFF2-40B4-BE49-F238E27FC236}">
              <a16:creationId xmlns:a16="http://schemas.microsoft.com/office/drawing/2014/main" id="{9E5AD720-002D-4454-B6C6-65253928BE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3" name="Text Box 28">
          <a:extLst>
            <a:ext uri="{FF2B5EF4-FFF2-40B4-BE49-F238E27FC236}">
              <a16:creationId xmlns:a16="http://schemas.microsoft.com/office/drawing/2014/main" id="{A93B713E-8442-4800-95D6-258451AB3B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4" name="Text Box 29">
          <a:extLst>
            <a:ext uri="{FF2B5EF4-FFF2-40B4-BE49-F238E27FC236}">
              <a16:creationId xmlns:a16="http://schemas.microsoft.com/office/drawing/2014/main" id="{0EBE663C-7D87-45E6-AC81-5D423D55E0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5" name="Text Box 30">
          <a:extLst>
            <a:ext uri="{FF2B5EF4-FFF2-40B4-BE49-F238E27FC236}">
              <a16:creationId xmlns:a16="http://schemas.microsoft.com/office/drawing/2014/main" id="{618CD76E-86D3-40CD-9D77-BBFAE3C800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6" name="Text Box 31">
          <a:extLst>
            <a:ext uri="{FF2B5EF4-FFF2-40B4-BE49-F238E27FC236}">
              <a16:creationId xmlns:a16="http://schemas.microsoft.com/office/drawing/2014/main" id="{00AB741F-469B-4DD8-BE51-1BF5322097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7" name="Text Box 32">
          <a:extLst>
            <a:ext uri="{FF2B5EF4-FFF2-40B4-BE49-F238E27FC236}">
              <a16:creationId xmlns:a16="http://schemas.microsoft.com/office/drawing/2014/main" id="{5B17267E-B407-49EB-9496-0C5049ED63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8" name="Text Box 33">
          <a:extLst>
            <a:ext uri="{FF2B5EF4-FFF2-40B4-BE49-F238E27FC236}">
              <a16:creationId xmlns:a16="http://schemas.microsoft.com/office/drawing/2014/main" id="{191BEC0A-17F8-4D21-A9D8-36FCD3DFBB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79" name="Text Box 34">
          <a:extLst>
            <a:ext uri="{FF2B5EF4-FFF2-40B4-BE49-F238E27FC236}">
              <a16:creationId xmlns:a16="http://schemas.microsoft.com/office/drawing/2014/main" id="{061F5204-9E7C-44A1-8F13-551A515D11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0" name="Text Box 35">
          <a:extLst>
            <a:ext uri="{FF2B5EF4-FFF2-40B4-BE49-F238E27FC236}">
              <a16:creationId xmlns:a16="http://schemas.microsoft.com/office/drawing/2014/main" id="{3EF46C8E-DC7E-46BD-A8C6-C10039F006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1" name="Text Box 36">
          <a:extLst>
            <a:ext uri="{FF2B5EF4-FFF2-40B4-BE49-F238E27FC236}">
              <a16:creationId xmlns:a16="http://schemas.microsoft.com/office/drawing/2014/main" id="{395EB47B-4240-44A9-BB62-B918F137E1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2" name="Text Box 37">
          <a:extLst>
            <a:ext uri="{FF2B5EF4-FFF2-40B4-BE49-F238E27FC236}">
              <a16:creationId xmlns:a16="http://schemas.microsoft.com/office/drawing/2014/main" id="{CB7906EB-6D46-494C-B021-E383C887F6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3" name="Text Box 38">
          <a:extLst>
            <a:ext uri="{FF2B5EF4-FFF2-40B4-BE49-F238E27FC236}">
              <a16:creationId xmlns:a16="http://schemas.microsoft.com/office/drawing/2014/main" id="{51CE6869-E9E8-48D2-B147-AAFEC8D6D8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4" name="Text Box 39">
          <a:extLst>
            <a:ext uri="{FF2B5EF4-FFF2-40B4-BE49-F238E27FC236}">
              <a16:creationId xmlns:a16="http://schemas.microsoft.com/office/drawing/2014/main" id="{0062231F-CAE9-4872-8EC9-D9EDF7FCC2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5" name="Text Box 40">
          <a:extLst>
            <a:ext uri="{FF2B5EF4-FFF2-40B4-BE49-F238E27FC236}">
              <a16:creationId xmlns:a16="http://schemas.microsoft.com/office/drawing/2014/main" id="{BCC55476-2BB6-47D5-A836-A4BCF63165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6" name="Text Box 41">
          <a:extLst>
            <a:ext uri="{FF2B5EF4-FFF2-40B4-BE49-F238E27FC236}">
              <a16:creationId xmlns:a16="http://schemas.microsoft.com/office/drawing/2014/main" id="{0E7B1478-8C59-479E-BA4A-466FA08F6E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7" name="Text Box 42">
          <a:extLst>
            <a:ext uri="{FF2B5EF4-FFF2-40B4-BE49-F238E27FC236}">
              <a16:creationId xmlns:a16="http://schemas.microsoft.com/office/drawing/2014/main" id="{AC51CC45-6878-47CC-B6EC-D53871D4C8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8" name="Text Box 43">
          <a:extLst>
            <a:ext uri="{FF2B5EF4-FFF2-40B4-BE49-F238E27FC236}">
              <a16:creationId xmlns:a16="http://schemas.microsoft.com/office/drawing/2014/main" id="{3FB62E0D-6342-43B1-AEE2-5E829E29B0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89" name="Text Box 44">
          <a:extLst>
            <a:ext uri="{FF2B5EF4-FFF2-40B4-BE49-F238E27FC236}">
              <a16:creationId xmlns:a16="http://schemas.microsoft.com/office/drawing/2014/main" id="{FCAECEBD-DE3C-4C63-80C0-1AEC1BB4D7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0" name="Text Box 45">
          <a:extLst>
            <a:ext uri="{FF2B5EF4-FFF2-40B4-BE49-F238E27FC236}">
              <a16:creationId xmlns:a16="http://schemas.microsoft.com/office/drawing/2014/main" id="{27FBE8B9-6C20-4405-86DD-9AFD6B3476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1" name="Text Box 46">
          <a:extLst>
            <a:ext uri="{FF2B5EF4-FFF2-40B4-BE49-F238E27FC236}">
              <a16:creationId xmlns:a16="http://schemas.microsoft.com/office/drawing/2014/main" id="{2830A9F5-F401-4C1D-9AB1-5699AA1761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2" name="Text Box 47">
          <a:extLst>
            <a:ext uri="{FF2B5EF4-FFF2-40B4-BE49-F238E27FC236}">
              <a16:creationId xmlns:a16="http://schemas.microsoft.com/office/drawing/2014/main" id="{AA58BFE4-0B39-4237-BE19-2991DBC850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3" name="Text Box 49">
          <a:extLst>
            <a:ext uri="{FF2B5EF4-FFF2-40B4-BE49-F238E27FC236}">
              <a16:creationId xmlns:a16="http://schemas.microsoft.com/office/drawing/2014/main" id="{4FFF1E0F-A665-4991-A0D8-482D9A6937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4" name="Text Box 50">
          <a:extLst>
            <a:ext uri="{FF2B5EF4-FFF2-40B4-BE49-F238E27FC236}">
              <a16:creationId xmlns:a16="http://schemas.microsoft.com/office/drawing/2014/main" id="{3B4152A1-AFBA-4793-815D-5DB119EE31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5" name="Text Box 51">
          <a:extLst>
            <a:ext uri="{FF2B5EF4-FFF2-40B4-BE49-F238E27FC236}">
              <a16:creationId xmlns:a16="http://schemas.microsoft.com/office/drawing/2014/main" id="{162BCEF0-F6AF-4D3D-9066-FC56C37FEE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6" name="Text Box 52">
          <a:extLst>
            <a:ext uri="{FF2B5EF4-FFF2-40B4-BE49-F238E27FC236}">
              <a16:creationId xmlns:a16="http://schemas.microsoft.com/office/drawing/2014/main" id="{3063DCEC-E5C1-4E6F-B124-55A2C5D9B9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7" name="Text Box 53">
          <a:extLst>
            <a:ext uri="{FF2B5EF4-FFF2-40B4-BE49-F238E27FC236}">
              <a16:creationId xmlns:a16="http://schemas.microsoft.com/office/drawing/2014/main" id="{92883CE3-FD24-46E8-BF5A-EF10392ABE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8" name="Text Box 54">
          <a:extLst>
            <a:ext uri="{FF2B5EF4-FFF2-40B4-BE49-F238E27FC236}">
              <a16:creationId xmlns:a16="http://schemas.microsoft.com/office/drawing/2014/main" id="{EC8E4E88-E350-42AC-AEEB-CC7EA00D79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599" name="Text Box 55">
          <a:extLst>
            <a:ext uri="{FF2B5EF4-FFF2-40B4-BE49-F238E27FC236}">
              <a16:creationId xmlns:a16="http://schemas.microsoft.com/office/drawing/2014/main" id="{6A1C782D-5953-4535-BB42-9470D5FFA4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0" name="Text Box 56">
          <a:extLst>
            <a:ext uri="{FF2B5EF4-FFF2-40B4-BE49-F238E27FC236}">
              <a16:creationId xmlns:a16="http://schemas.microsoft.com/office/drawing/2014/main" id="{1EBE6567-BB6D-47CF-A9B5-ADACBC490D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1" name="Text Box 57">
          <a:extLst>
            <a:ext uri="{FF2B5EF4-FFF2-40B4-BE49-F238E27FC236}">
              <a16:creationId xmlns:a16="http://schemas.microsoft.com/office/drawing/2014/main" id="{6F3BAF98-F969-4224-BF2E-C612D9840B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2" name="Text Box 58">
          <a:extLst>
            <a:ext uri="{FF2B5EF4-FFF2-40B4-BE49-F238E27FC236}">
              <a16:creationId xmlns:a16="http://schemas.microsoft.com/office/drawing/2014/main" id="{0AF2D6DB-6C9A-4EB2-901F-1343F2C368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3" name="Text Box 59">
          <a:extLst>
            <a:ext uri="{FF2B5EF4-FFF2-40B4-BE49-F238E27FC236}">
              <a16:creationId xmlns:a16="http://schemas.microsoft.com/office/drawing/2014/main" id="{70A96D14-A8E4-43D1-A2FB-7C32A4FA6A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4" name="Text Box 60">
          <a:extLst>
            <a:ext uri="{FF2B5EF4-FFF2-40B4-BE49-F238E27FC236}">
              <a16:creationId xmlns:a16="http://schemas.microsoft.com/office/drawing/2014/main" id="{2CB15042-B2B7-4174-8A4D-53A83CB2B3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5" name="Text Box 61">
          <a:extLst>
            <a:ext uri="{FF2B5EF4-FFF2-40B4-BE49-F238E27FC236}">
              <a16:creationId xmlns:a16="http://schemas.microsoft.com/office/drawing/2014/main" id="{FFC27F6D-4173-40C6-BBA1-C7AC49BB9D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6" name="Text Box 62">
          <a:extLst>
            <a:ext uri="{FF2B5EF4-FFF2-40B4-BE49-F238E27FC236}">
              <a16:creationId xmlns:a16="http://schemas.microsoft.com/office/drawing/2014/main" id="{05156AE5-8F29-430F-8718-CEEDE3D951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7" name="Text Box 63">
          <a:extLst>
            <a:ext uri="{FF2B5EF4-FFF2-40B4-BE49-F238E27FC236}">
              <a16:creationId xmlns:a16="http://schemas.microsoft.com/office/drawing/2014/main" id="{A82DFEF3-A273-42E5-8DAB-20C967A665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8" name="Text Box 64">
          <a:extLst>
            <a:ext uri="{FF2B5EF4-FFF2-40B4-BE49-F238E27FC236}">
              <a16:creationId xmlns:a16="http://schemas.microsoft.com/office/drawing/2014/main" id="{829E1A85-4D17-4561-BE4B-FF98026D28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09" name="Text Box 65">
          <a:extLst>
            <a:ext uri="{FF2B5EF4-FFF2-40B4-BE49-F238E27FC236}">
              <a16:creationId xmlns:a16="http://schemas.microsoft.com/office/drawing/2014/main" id="{CCC5E226-819E-4275-A6E2-8886B79C6C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0" name="Text Box 66">
          <a:extLst>
            <a:ext uri="{FF2B5EF4-FFF2-40B4-BE49-F238E27FC236}">
              <a16:creationId xmlns:a16="http://schemas.microsoft.com/office/drawing/2014/main" id="{B4AA97A3-3045-4C5F-A494-EF0AB983AB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1" name="Text Box 67">
          <a:extLst>
            <a:ext uri="{FF2B5EF4-FFF2-40B4-BE49-F238E27FC236}">
              <a16:creationId xmlns:a16="http://schemas.microsoft.com/office/drawing/2014/main" id="{6B9F9674-7C95-4A15-B637-74BE404BDF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2" name="Text Box 68">
          <a:extLst>
            <a:ext uri="{FF2B5EF4-FFF2-40B4-BE49-F238E27FC236}">
              <a16:creationId xmlns:a16="http://schemas.microsoft.com/office/drawing/2014/main" id="{7D20C46E-FC0B-4DC3-BE69-6553C363D7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3" name="Text Box 69">
          <a:extLst>
            <a:ext uri="{FF2B5EF4-FFF2-40B4-BE49-F238E27FC236}">
              <a16:creationId xmlns:a16="http://schemas.microsoft.com/office/drawing/2014/main" id="{4DD583ED-414A-4B16-86B9-B5FD728A37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4" name="Text Box 70">
          <a:extLst>
            <a:ext uri="{FF2B5EF4-FFF2-40B4-BE49-F238E27FC236}">
              <a16:creationId xmlns:a16="http://schemas.microsoft.com/office/drawing/2014/main" id="{759B523B-4FC4-4245-9D0B-BDEFF00DDA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5" name="Text Box 71">
          <a:extLst>
            <a:ext uri="{FF2B5EF4-FFF2-40B4-BE49-F238E27FC236}">
              <a16:creationId xmlns:a16="http://schemas.microsoft.com/office/drawing/2014/main" id="{157D4D47-2785-4C47-8C75-6DBF0E5D35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6" name="Text Box 72">
          <a:extLst>
            <a:ext uri="{FF2B5EF4-FFF2-40B4-BE49-F238E27FC236}">
              <a16:creationId xmlns:a16="http://schemas.microsoft.com/office/drawing/2014/main" id="{C941E348-16CE-44AE-B43C-38474708AC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7" name="Text Box 73">
          <a:extLst>
            <a:ext uri="{FF2B5EF4-FFF2-40B4-BE49-F238E27FC236}">
              <a16:creationId xmlns:a16="http://schemas.microsoft.com/office/drawing/2014/main" id="{34C3558B-C6FA-4BEA-A71A-F7A9E34A67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8" name="Text Box 74">
          <a:extLst>
            <a:ext uri="{FF2B5EF4-FFF2-40B4-BE49-F238E27FC236}">
              <a16:creationId xmlns:a16="http://schemas.microsoft.com/office/drawing/2014/main" id="{F965B24B-9E05-4E0B-A7B1-9A4A85F050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19" name="Text Box 75">
          <a:extLst>
            <a:ext uri="{FF2B5EF4-FFF2-40B4-BE49-F238E27FC236}">
              <a16:creationId xmlns:a16="http://schemas.microsoft.com/office/drawing/2014/main" id="{2264218A-D416-4A89-96C0-AAAD78ACC8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0" name="Text Box 76">
          <a:extLst>
            <a:ext uri="{FF2B5EF4-FFF2-40B4-BE49-F238E27FC236}">
              <a16:creationId xmlns:a16="http://schemas.microsoft.com/office/drawing/2014/main" id="{291B6571-EC83-434C-A81B-0E74CCB77D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1" name="Text Box 77">
          <a:extLst>
            <a:ext uri="{FF2B5EF4-FFF2-40B4-BE49-F238E27FC236}">
              <a16:creationId xmlns:a16="http://schemas.microsoft.com/office/drawing/2014/main" id="{C9DD4D9F-A524-4EDD-8379-51C0388A24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2" name="Text Box 78">
          <a:extLst>
            <a:ext uri="{FF2B5EF4-FFF2-40B4-BE49-F238E27FC236}">
              <a16:creationId xmlns:a16="http://schemas.microsoft.com/office/drawing/2014/main" id="{21FFBF74-1615-419F-97E9-89984AEA4A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3" name="Text Box 79">
          <a:extLst>
            <a:ext uri="{FF2B5EF4-FFF2-40B4-BE49-F238E27FC236}">
              <a16:creationId xmlns:a16="http://schemas.microsoft.com/office/drawing/2014/main" id="{5D063F9A-4541-41BA-95CD-652EE5A252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4" name="Text Box 80">
          <a:extLst>
            <a:ext uri="{FF2B5EF4-FFF2-40B4-BE49-F238E27FC236}">
              <a16:creationId xmlns:a16="http://schemas.microsoft.com/office/drawing/2014/main" id="{E46D2F2F-5AE4-4432-80A6-36DE35950C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5" name="Text Box 81">
          <a:extLst>
            <a:ext uri="{FF2B5EF4-FFF2-40B4-BE49-F238E27FC236}">
              <a16:creationId xmlns:a16="http://schemas.microsoft.com/office/drawing/2014/main" id="{446083F6-C88F-4824-84F9-26DD6D35E2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6" name="Text Box 82">
          <a:extLst>
            <a:ext uri="{FF2B5EF4-FFF2-40B4-BE49-F238E27FC236}">
              <a16:creationId xmlns:a16="http://schemas.microsoft.com/office/drawing/2014/main" id="{5A05963D-69BE-441D-A7C0-7C61E04217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7" name="Text Box 83">
          <a:extLst>
            <a:ext uri="{FF2B5EF4-FFF2-40B4-BE49-F238E27FC236}">
              <a16:creationId xmlns:a16="http://schemas.microsoft.com/office/drawing/2014/main" id="{4B754D0B-12A3-4B6A-9578-E6D2BF9A3A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8" name="Text Box 84">
          <a:extLst>
            <a:ext uri="{FF2B5EF4-FFF2-40B4-BE49-F238E27FC236}">
              <a16:creationId xmlns:a16="http://schemas.microsoft.com/office/drawing/2014/main" id="{94AB807C-8EBA-4E2A-9845-778622FF2A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29" name="Text Box 85">
          <a:extLst>
            <a:ext uri="{FF2B5EF4-FFF2-40B4-BE49-F238E27FC236}">
              <a16:creationId xmlns:a16="http://schemas.microsoft.com/office/drawing/2014/main" id="{F9836136-8688-446A-B909-C9FA5A145F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0" name="Text Box 86">
          <a:extLst>
            <a:ext uri="{FF2B5EF4-FFF2-40B4-BE49-F238E27FC236}">
              <a16:creationId xmlns:a16="http://schemas.microsoft.com/office/drawing/2014/main" id="{4723A46D-33AF-402A-8A41-CAE971FA8A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1" name="Text Box 87">
          <a:extLst>
            <a:ext uri="{FF2B5EF4-FFF2-40B4-BE49-F238E27FC236}">
              <a16:creationId xmlns:a16="http://schemas.microsoft.com/office/drawing/2014/main" id="{3BB06FD4-70C5-499F-90DA-447A0F40DA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2" name="Text Box 88">
          <a:extLst>
            <a:ext uri="{FF2B5EF4-FFF2-40B4-BE49-F238E27FC236}">
              <a16:creationId xmlns:a16="http://schemas.microsoft.com/office/drawing/2014/main" id="{CC063603-1D5A-4BD2-85AD-98B35F24BE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3" name="Text Box 89">
          <a:extLst>
            <a:ext uri="{FF2B5EF4-FFF2-40B4-BE49-F238E27FC236}">
              <a16:creationId xmlns:a16="http://schemas.microsoft.com/office/drawing/2014/main" id="{E8395957-6096-4A46-A5B1-30FFF5599C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4" name="Text Box 90">
          <a:extLst>
            <a:ext uri="{FF2B5EF4-FFF2-40B4-BE49-F238E27FC236}">
              <a16:creationId xmlns:a16="http://schemas.microsoft.com/office/drawing/2014/main" id="{35F00763-70ED-420B-B896-3DC95A0695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5" name="Text Box 91">
          <a:extLst>
            <a:ext uri="{FF2B5EF4-FFF2-40B4-BE49-F238E27FC236}">
              <a16:creationId xmlns:a16="http://schemas.microsoft.com/office/drawing/2014/main" id="{601BFA63-EFCD-4DE0-8C07-980F048271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6" name="Text Box 92">
          <a:extLst>
            <a:ext uri="{FF2B5EF4-FFF2-40B4-BE49-F238E27FC236}">
              <a16:creationId xmlns:a16="http://schemas.microsoft.com/office/drawing/2014/main" id="{E5E0844F-9D99-4E1B-9A2B-391A63FE6D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7" name="Text Box 26">
          <a:extLst>
            <a:ext uri="{FF2B5EF4-FFF2-40B4-BE49-F238E27FC236}">
              <a16:creationId xmlns:a16="http://schemas.microsoft.com/office/drawing/2014/main" id="{DA88486A-6825-4E82-AC77-539279A70E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8" name="Text Box 27">
          <a:extLst>
            <a:ext uri="{FF2B5EF4-FFF2-40B4-BE49-F238E27FC236}">
              <a16:creationId xmlns:a16="http://schemas.microsoft.com/office/drawing/2014/main" id="{162395CC-57CE-4C3C-9514-E5DD41DDDB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39" name="Text Box 28">
          <a:extLst>
            <a:ext uri="{FF2B5EF4-FFF2-40B4-BE49-F238E27FC236}">
              <a16:creationId xmlns:a16="http://schemas.microsoft.com/office/drawing/2014/main" id="{1AB10D5C-C27F-48B6-8B30-B089DD3811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0" name="Text Box 29">
          <a:extLst>
            <a:ext uri="{FF2B5EF4-FFF2-40B4-BE49-F238E27FC236}">
              <a16:creationId xmlns:a16="http://schemas.microsoft.com/office/drawing/2014/main" id="{4FE26419-FCE3-42FA-82C5-D6104CE06F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1" name="Text Box 30">
          <a:extLst>
            <a:ext uri="{FF2B5EF4-FFF2-40B4-BE49-F238E27FC236}">
              <a16:creationId xmlns:a16="http://schemas.microsoft.com/office/drawing/2014/main" id="{98350488-A590-4BB1-B1DC-6B6D6A1B05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2" name="Text Box 31">
          <a:extLst>
            <a:ext uri="{FF2B5EF4-FFF2-40B4-BE49-F238E27FC236}">
              <a16:creationId xmlns:a16="http://schemas.microsoft.com/office/drawing/2014/main" id="{AC94C127-A21D-4319-B2D6-2E39A64269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3" name="Text Box 32">
          <a:extLst>
            <a:ext uri="{FF2B5EF4-FFF2-40B4-BE49-F238E27FC236}">
              <a16:creationId xmlns:a16="http://schemas.microsoft.com/office/drawing/2014/main" id="{758F7146-80A1-47B0-8DCD-E7823CEB83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4" name="Text Box 33">
          <a:extLst>
            <a:ext uri="{FF2B5EF4-FFF2-40B4-BE49-F238E27FC236}">
              <a16:creationId xmlns:a16="http://schemas.microsoft.com/office/drawing/2014/main" id="{062135A7-718F-4B6F-8175-DCF064E0FD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5" name="Text Box 34">
          <a:extLst>
            <a:ext uri="{FF2B5EF4-FFF2-40B4-BE49-F238E27FC236}">
              <a16:creationId xmlns:a16="http://schemas.microsoft.com/office/drawing/2014/main" id="{42D10212-8233-4548-AB03-7F15BC473C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6" name="Text Box 35">
          <a:extLst>
            <a:ext uri="{FF2B5EF4-FFF2-40B4-BE49-F238E27FC236}">
              <a16:creationId xmlns:a16="http://schemas.microsoft.com/office/drawing/2014/main" id="{2CEA0378-32DE-4782-BDBA-5F0ACAF2BA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7" name="Text Box 36">
          <a:extLst>
            <a:ext uri="{FF2B5EF4-FFF2-40B4-BE49-F238E27FC236}">
              <a16:creationId xmlns:a16="http://schemas.microsoft.com/office/drawing/2014/main" id="{FF3C1763-F99E-4725-8A92-79C82B3F52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8" name="Text Box 37">
          <a:extLst>
            <a:ext uri="{FF2B5EF4-FFF2-40B4-BE49-F238E27FC236}">
              <a16:creationId xmlns:a16="http://schemas.microsoft.com/office/drawing/2014/main" id="{838BF537-D160-49D2-A58A-1A307E99A5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49" name="Text Box 38">
          <a:extLst>
            <a:ext uri="{FF2B5EF4-FFF2-40B4-BE49-F238E27FC236}">
              <a16:creationId xmlns:a16="http://schemas.microsoft.com/office/drawing/2014/main" id="{06D31EBB-910B-416E-8C85-91BE2B1A1C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0" name="Text Box 39">
          <a:extLst>
            <a:ext uri="{FF2B5EF4-FFF2-40B4-BE49-F238E27FC236}">
              <a16:creationId xmlns:a16="http://schemas.microsoft.com/office/drawing/2014/main" id="{1CBE6B53-BF89-4549-9EE9-63E166C4F9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1" name="Text Box 40">
          <a:extLst>
            <a:ext uri="{FF2B5EF4-FFF2-40B4-BE49-F238E27FC236}">
              <a16:creationId xmlns:a16="http://schemas.microsoft.com/office/drawing/2014/main" id="{A15DFBDD-2641-44EC-BEDC-6BA974BBE6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2" name="Text Box 41">
          <a:extLst>
            <a:ext uri="{FF2B5EF4-FFF2-40B4-BE49-F238E27FC236}">
              <a16:creationId xmlns:a16="http://schemas.microsoft.com/office/drawing/2014/main" id="{AC40BE95-B058-4238-A7CB-B159D202BF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3" name="Text Box 42">
          <a:extLst>
            <a:ext uri="{FF2B5EF4-FFF2-40B4-BE49-F238E27FC236}">
              <a16:creationId xmlns:a16="http://schemas.microsoft.com/office/drawing/2014/main" id="{5DDC2B37-8880-42F4-AA20-F1B5E07134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4" name="Text Box 43">
          <a:extLst>
            <a:ext uri="{FF2B5EF4-FFF2-40B4-BE49-F238E27FC236}">
              <a16:creationId xmlns:a16="http://schemas.microsoft.com/office/drawing/2014/main" id="{25C4A75A-6BBD-42C2-8E31-B8C595226E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5" name="Text Box 44">
          <a:extLst>
            <a:ext uri="{FF2B5EF4-FFF2-40B4-BE49-F238E27FC236}">
              <a16:creationId xmlns:a16="http://schemas.microsoft.com/office/drawing/2014/main" id="{B61CF35D-F8B5-428C-9DA2-38C56E8C07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6" name="Text Box 45">
          <a:extLst>
            <a:ext uri="{FF2B5EF4-FFF2-40B4-BE49-F238E27FC236}">
              <a16:creationId xmlns:a16="http://schemas.microsoft.com/office/drawing/2014/main" id="{43AF4951-87F4-4193-9048-1800DBD49A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7" name="Text Box 46">
          <a:extLst>
            <a:ext uri="{FF2B5EF4-FFF2-40B4-BE49-F238E27FC236}">
              <a16:creationId xmlns:a16="http://schemas.microsoft.com/office/drawing/2014/main" id="{8AD8AC27-A441-4BD2-A48D-49C9762D43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8" name="Text Box 47">
          <a:extLst>
            <a:ext uri="{FF2B5EF4-FFF2-40B4-BE49-F238E27FC236}">
              <a16:creationId xmlns:a16="http://schemas.microsoft.com/office/drawing/2014/main" id="{6011D3B2-3B4F-4EF1-840A-E7A10C9C63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59" name="Text Box 49">
          <a:extLst>
            <a:ext uri="{FF2B5EF4-FFF2-40B4-BE49-F238E27FC236}">
              <a16:creationId xmlns:a16="http://schemas.microsoft.com/office/drawing/2014/main" id="{A266961E-7874-46DE-B118-E57E3925A1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0" name="Text Box 50">
          <a:extLst>
            <a:ext uri="{FF2B5EF4-FFF2-40B4-BE49-F238E27FC236}">
              <a16:creationId xmlns:a16="http://schemas.microsoft.com/office/drawing/2014/main" id="{C24C4DE5-CE07-456E-8E64-8C599D6C2A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1" name="Text Box 51">
          <a:extLst>
            <a:ext uri="{FF2B5EF4-FFF2-40B4-BE49-F238E27FC236}">
              <a16:creationId xmlns:a16="http://schemas.microsoft.com/office/drawing/2014/main" id="{FB6A894C-F372-454F-A916-28E629192E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2" name="Text Box 52">
          <a:extLst>
            <a:ext uri="{FF2B5EF4-FFF2-40B4-BE49-F238E27FC236}">
              <a16:creationId xmlns:a16="http://schemas.microsoft.com/office/drawing/2014/main" id="{5E23B01A-3DCF-45CE-A30A-8240FBA974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3" name="Text Box 53">
          <a:extLst>
            <a:ext uri="{FF2B5EF4-FFF2-40B4-BE49-F238E27FC236}">
              <a16:creationId xmlns:a16="http://schemas.microsoft.com/office/drawing/2014/main" id="{97C0ADBB-7C69-48AD-A57B-8D68224903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4" name="Text Box 54">
          <a:extLst>
            <a:ext uri="{FF2B5EF4-FFF2-40B4-BE49-F238E27FC236}">
              <a16:creationId xmlns:a16="http://schemas.microsoft.com/office/drawing/2014/main" id="{DB5035E0-0E4E-4171-BDB6-C1455BB8DF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5" name="Text Box 55">
          <a:extLst>
            <a:ext uri="{FF2B5EF4-FFF2-40B4-BE49-F238E27FC236}">
              <a16:creationId xmlns:a16="http://schemas.microsoft.com/office/drawing/2014/main" id="{36618098-D967-4EFE-A295-0D0C09B2EB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6" name="Text Box 56">
          <a:extLst>
            <a:ext uri="{FF2B5EF4-FFF2-40B4-BE49-F238E27FC236}">
              <a16:creationId xmlns:a16="http://schemas.microsoft.com/office/drawing/2014/main" id="{58A53F95-B63A-47D1-8E05-FFF4FBA487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7" name="Text Box 57">
          <a:extLst>
            <a:ext uri="{FF2B5EF4-FFF2-40B4-BE49-F238E27FC236}">
              <a16:creationId xmlns:a16="http://schemas.microsoft.com/office/drawing/2014/main" id="{BA8BCEC2-DCE2-418E-8A01-9251DCDF35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8" name="Text Box 58">
          <a:extLst>
            <a:ext uri="{FF2B5EF4-FFF2-40B4-BE49-F238E27FC236}">
              <a16:creationId xmlns:a16="http://schemas.microsoft.com/office/drawing/2014/main" id="{81A00C18-5156-4B7E-9BBA-4F8F5E783E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69" name="Text Box 59">
          <a:extLst>
            <a:ext uri="{FF2B5EF4-FFF2-40B4-BE49-F238E27FC236}">
              <a16:creationId xmlns:a16="http://schemas.microsoft.com/office/drawing/2014/main" id="{150B4B0D-39B7-4BD7-8CA6-C305AE5E11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0" name="Text Box 60">
          <a:extLst>
            <a:ext uri="{FF2B5EF4-FFF2-40B4-BE49-F238E27FC236}">
              <a16:creationId xmlns:a16="http://schemas.microsoft.com/office/drawing/2014/main" id="{508264CF-3248-4E22-8C97-8D5B1D4B15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1" name="Text Box 61">
          <a:extLst>
            <a:ext uri="{FF2B5EF4-FFF2-40B4-BE49-F238E27FC236}">
              <a16:creationId xmlns:a16="http://schemas.microsoft.com/office/drawing/2014/main" id="{99C4B563-AA5B-4775-9370-06C722DD89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2" name="Text Box 62">
          <a:extLst>
            <a:ext uri="{FF2B5EF4-FFF2-40B4-BE49-F238E27FC236}">
              <a16:creationId xmlns:a16="http://schemas.microsoft.com/office/drawing/2014/main" id="{2DB4D848-F8D1-497B-96D7-6A65A2B682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3" name="Text Box 63">
          <a:extLst>
            <a:ext uri="{FF2B5EF4-FFF2-40B4-BE49-F238E27FC236}">
              <a16:creationId xmlns:a16="http://schemas.microsoft.com/office/drawing/2014/main" id="{BA8B93A2-D7F3-45FB-A9C1-F053268C1B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4" name="Text Box 64">
          <a:extLst>
            <a:ext uri="{FF2B5EF4-FFF2-40B4-BE49-F238E27FC236}">
              <a16:creationId xmlns:a16="http://schemas.microsoft.com/office/drawing/2014/main" id="{58CFCC96-C55A-497A-857B-70826F825E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5" name="Text Box 65">
          <a:extLst>
            <a:ext uri="{FF2B5EF4-FFF2-40B4-BE49-F238E27FC236}">
              <a16:creationId xmlns:a16="http://schemas.microsoft.com/office/drawing/2014/main" id="{05C3D1F0-117A-446C-8461-35D774B729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6" name="Text Box 66">
          <a:extLst>
            <a:ext uri="{FF2B5EF4-FFF2-40B4-BE49-F238E27FC236}">
              <a16:creationId xmlns:a16="http://schemas.microsoft.com/office/drawing/2014/main" id="{A92A0142-32D2-4168-9CC5-B80FEEB8FC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7" name="Text Box 67">
          <a:extLst>
            <a:ext uri="{FF2B5EF4-FFF2-40B4-BE49-F238E27FC236}">
              <a16:creationId xmlns:a16="http://schemas.microsoft.com/office/drawing/2014/main" id="{3DA51A08-9C51-46D8-A93C-057842E295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8" name="Text Box 68">
          <a:extLst>
            <a:ext uri="{FF2B5EF4-FFF2-40B4-BE49-F238E27FC236}">
              <a16:creationId xmlns:a16="http://schemas.microsoft.com/office/drawing/2014/main" id="{239368B6-845C-408E-878B-1FE9451E8F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79" name="Text Box 69">
          <a:extLst>
            <a:ext uri="{FF2B5EF4-FFF2-40B4-BE49-F238E27FC236}">
              <a16:creationId xmlns:a16="http://schemas.microsoft.com/office/drawing/2014/main" id="{CE691E5E-4026-41E0-89A4-90B52309E5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0" name="Text Box 70">
          <a:extLst>
            <a:ext uri="{FF2B5EF4-FFF2-40B4-BE49-F238E27FC236}">
              <a16:creationId xmlns:a16="http://schemas.microsoft.com/office/drawing/2014/main" id="{2D38DCBB-EB0A-419D-A246-36601453A5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1" name="Text Box 71">
          <a:extLst>
            <a:ext uri="{FF2B5EF4-FFF2-40B4-BE49-F238E27FC236}">
              <a16:creationId xmlns:a16="http://schemas.microsoft.com/office/drawing/2014/main" id="{CD0638F7-060A-4E7F-A648-30F4A3497E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2" name="Text Box 72">
          <a:extLst>
            <a:ext uri="{FF2B5EF4-FFF2-40B4-BE49-F238E27FC236}">
              <a16:creationId xmlns:a16="http://schemas.microsoft.com/office/drawing/2014/main" id="{5DB5EA76-75DA-402B-A60B-4123217DF1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3" name="Text Box 73">
          <a:extLst>
            <a:ext uri="{FF2B5EF4-FFF2-40B4-BE49-F238E27FC236}">
              <a16:creationId xmlns:a16="http://schemas.microsoft.com/office/drawing/2014/main" id="{A8FD5D60-8519-4334-B36D-09DCC8A21C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4" name="Text Box 74">
          <a:extLst>
            <a:ext uri="{FF2B5EF4-FFF2-40B4-BE49-F238E27FC236}">
              <a16:creationId xmlns:a16="http://schemas.microsoft.com/office/drawing/2014/main" id="{C67D42EC-EF8F-415B-B646-6654FAD388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5" name="Text Box 75">
          <a:extLst>
            <a:ext uri="{FF2B5EF4-FFF2-40B4-BE49-F238E27FC236}">
              <a16:creationId xmlns:a16="http://schemas.microsoft.com/office/drawing/2014/main" id="{AF52CE35-0D79-4B4C-BB53-D85540035C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6" name="Text Box 76">
          <a:extLst>
            <a:ext uri="{FF2B5EF4-FFF2-40B4-BE49-F238E27FC236}">
              <a16:creationId xmlns:a16="http://schemas.microsoft.com/office/drawing/2014/main" id="{C787534A-A37F-4C4C-8E94-ABAE30D8F4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7" name="Text Box 77">
          <a:extLst>
            <a:ext uri="{FF2B5EF4-FFF2-40B4-BE49-F238E27FC236}">
              <a16:creationId xmlns:a16="http://schemas.microsoft.com/office/drawing/2014/main" id="{F0F93B49-2975-40CF-B648-CE23FEE023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8" name="Text Box 78">
          <a:extLst>
            <a:ext uri="{FF2B5EF4-FFF2-40B4-BE49-F238E27FC236}">
              <a16:creationId xmlns:a16="http://schemas.microsoft.com/office/drawing/2014/main" id="{3D28586E-959E-4F07-A23B-B70C650A2B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89" name="Text Box 79">
          <a:extLst>
            <a:ext uri="{FF2B5EF4-FFF2-40B4-BE49-F238E27FC236}">
              <a16:creationId xmlns:a16="http://schemas.microsoft.com/office/drawing/2014/main" id="{9FA87A98-54F5-4996-BD55-879C7ABA87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0" name="Text Box 80">
          <a:extLst>
            <a:ext uri="{FF2B5EF4-FFF2-40B4-BE49-F238E27FC236}">
              <a16:creationId xmlns:a16="http://schemas.microsoft.com/office/drawing/2014/main" id="{4BD2A393-3381-4E7D-BCBD-7BBF6F2188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1" name="Text Box 81">
          <a:extLst>
            <a:ext uri="{FF2B5EF4-FFF2-40B4-BE49-F238E27FC236}">
              <a16:creationId xmlns:a16="http://schemas.microsoft.com/office/drawing/2014/main" id="{398EF083-3107-4964-96A8-47980F0E25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2" name="Text Box 82">
          <a:extLst>
            <a:ext uri="{FF2B5EF4-FFF2-40B4-BE49-F238E27FC236}">
              <a16:creationId xmlns:a16="http://schemas.microsoft.com/office/drawing/2014/main" id="{22F5CF41-F7B0-4E94-BDF5-BF82D25821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3" name="Text Box 83">
          <a:extLst>
            <a:ext uri="{FF2B5EF4-FFF2-40B4-BE49-F238E27FC236}">
              <a16:creationId xmlns:a16="http://schemas.microsoft.com/office/drawing/2014/main" id="{85124608-3E76-4C7E-91EB-0104B91223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4" name="Text Box 84">
          <a:extLst>
            <a:ext uri="{FF2B5EF4-FFF2-40B4-BE49-F238E27FC236}">
              <a16:creationId xmlns:a16="http://schemas.microsoft.com/office/drawing/2014/main" id="{B3598F86-19B6-437F-BE97-256416491F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5" name="Text Box 85">
          <a:extLst>
            <a:ext uri="{FF2B5EF4-FFF2-40B4-BE49-F238E27FC236}">
              <a16:creationId xmlns:a16="http://schemas.microsoft.com/office/drawing/2014/main" id="{FEBB2814-2953-44C7-9A8E-370A68EC50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6" name="Text Box 86">
          <a:extLst>
            <a:ext uri="{FF2B5EF4-FFF2-40B4-BE49-F238E27FC236}">
              <a16:creationId xmlns:a16="http://schemas.microsoft.com/office/drawing/2014/main" id="{A78927C8-F49A-404B-B15D-AD7569557A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7" name="Text Box 87">
          <a:extLst>
            <a:ext uri="{FF2B5EF4-FFF2-40B4-BE49-F238E27FC236}">
              <a16:creationId xmlns:a16="http://schemas.microsoft.com/office/drawing/2014/main" id="{4F8AE3F6-2FA6-4FA9-9E8A-E635890C22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8" name="Text Box 88">
          <a:extLst>
            <a:ext uri="{FF2B5EF4-FFF2-40B4-BE49-F238E27FC236}">
              <a16:creationId xmlns:a16="http://schemas.microsoft.com/office/drawing/2014/main" id="{AB1A5708-3AB1-451B-A5E5-6384FD446B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699" name="Text Box 89">
          <a:extLst>
            <a:ext uri="{FF2B5EF4-FFF2-40B4-BE49-F238E27FC236}">
              <a16:creationId xmlns:a16="http://schemas.microsoft.com/office/drawing/2014/main" id="{64DC9D09-7211-4223-A681-682888B308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0" name="Text Box 90">
          <a:extLst>
            <a:ext uri="{FF2B5EF4-FFF2-40B4-BE49-F238E27FC236}">
              <a16:creationId xmlns:a16="http://schemas.microsoft.com/office/drawing/2014/main" id="{98988CA6-D14A-4E4A-9BE0-E0C93526D1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1" name="Text Box 91">
          <a:extLst>
            <a:ext uri="{FF2B5EF4-FFF2-40B4-BE49-F238E27FC236}">
              <a16:creationId xmlns:a16="http://schemas.microsoft.com/office/drawing/2014/main" id="{08EFB538-B7BD-4BC2-81AB-A0A77F80AB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2" name="Text Box 92">
          <a:extLst>
            <a:ext uri="{FF2B5EF4-FFF2-40B4-BE49-F238E27FC236}">
              <a16:creationId xmlns:a16="http://schemas.microsoft.com/office/drawing/2014/main" id="{61B36B5B-DBBD-4DB2-B331-C8D9BACBC0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3" name="Text Box 26">
          <a:extLst>
            <a:ext uri="{FF2B5EF4-FFF2-40B4-BE49-F238E27FC236}">
              <a16:creationId xmlns:a16="http://schemas.microsoft.com/office/drawing/2014/main" id="{EBA3682E-848F-4D9F-8E7E-D26A6AB5A4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4" name="Text Box 27">
          <a:extLst>
            <a:ext uri="{FF2B5EF4-FFF2-40B4-BE49-F238E27FC236}">
              <a16:creationId xmlns:a16="http://schemas.microsoft.com/office/drawing/2014/main" id="{CF7228ED-E481-454F-9590-31E5A8C620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5" name="Text Box 28">
          <a:extLst>
            <a:ext uri="{FF2B5EF4-FFF2-40B4-BE49-F238E27FC236}">
              <a16:creationId xmlns:a16="http://schemas.microsoft.com/office/drawing/2014/main" id="{B846C502-F34C-47E0-8A18-E7F823D130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6" name="Text Box 29">
          <a:extLst>
            <a:ext uri="{FF2B5EF4-FFF2-40B4-BE49-F238E27FC236}">
              <a16:creationId xmlns:a16="http://schemas.microsoft.com/office/drawing/2014/main" id="{EFD82954-0A17-4EA9-8B42-3916FB34D7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7" name="Text Box 30">
          <a:extLst>
            <a:ext uri="{FF2B5EF4-FFF2-40B4-BE49-F238E27FC236}">
              <a16:creationId xmlns:a16="http://schemas.microsoft.com/office/drawing/2014/main" id="{B01808A2-1CF1-43AD-A409-0452335A97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8" name="Text Box 31">
          <a:extLst>
            <a:ext uri="{FF2B5EF4-FFF2-40B4-BE49-F238E27FC236}">
              <a16:creationId xmlns:a16="http://schemas.microsoft.com/office/drawing/2014/main" id="{6C4E0D15-8CE1-4760-9B8E-32213BA4EC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09" name="Text Box 32">
          <a:extLst>
            <a:ext uri="{FF2B5EF4-FFF2-40B4-BE49-F238E27FC236}">
              <a16:creationId xmlns:a16="http://schemas.microsoft.com/office/drawing/2014/main" id="{5B9BA6F5-97AD-43A1-859E-EBEAE86A7A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0" name="Text Box 33">
          <a:extLst>
            <a:ext uri="{FF2B5EF4-FFF2-40B4-BE49-F238E27FC236}">
              <a16:creationId xmlns:a16="http://schemas.microsoft.com/office/drawing/2014/main" id="{DBBAE391-E901-43E8-A9DC-9C5EC2DEA1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1" name="Text Box 34">
          <a:extLst>
            <a:ext uri="{FF2B5EF4-FFF2-40B4-BE49-F238E27FC236}">
              <a16:creationId xmlns:a16="http://schemas.microsoft.com/office/drawing/2014/main" id="{E00EE4E4-73A0-40A5-BCBD-8D7B2A8F11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2" name="Text Box 35">
          <a:extLst>
            <a:ext uri="{FF2B5EF4-FFF2-40B4-BE49-F238E27FC236}">
              <a16:creationId xmlns:a16="http://schemas.microsoft.com/office/drawing/2014/main" id="{C3B9058F-AB30-4803-A6D7-D18506408E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3" name="Text Box 36">
          <a:extLst>
            <a:ext uri="{FF2B5EF4-FFF2-40B4-BE49-F238E27FC236}">
              <a16:creationId xmlns:a16="http://schemas.microsoft.com/office/drawing/2014/main" id="{0A3C38A4-5A8F-432C-BD18-9F35EB32D1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4" name="Text Box 37">
          <a:extLst>
            <a:ext uri="{FF2B5EF4-FFF2-40B4-BE49-F238E27FC236}">
              <a16:creationId xmlns:a16="http://schemas.microsoft.com/office/drawing/2014/main" id="{8CA113C2-3BEE-4906-80C9-0A3FD6EF2A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5" name="Text Box 38">
          <a:extLst>
            <a:ext uri="{FF2B5EF4-FFF2-40B4-BE49-F238E27FC236}">
              <a16:creationId xmlns:a16="http://schemas.microsoft.com/office/drawing/2014/main" id="{E938CDB8-D6FB-4A05-8E28-A3193C3EA9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6" name="Text Box 39">
          <a:extLst>
            <a:ext uri="{FF2B5EF4-FFF2-40B4-BE49-F238E27FC236}">
              <a16:creationId xmlns:a16="http://schemas.microsoft.com/office/drawing/2014/main" id="{8F111F72-3242-4187-969D-C227AC8281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7" name="Text Box 40">
          <a:extLst>
            <a:ext uri="{FF2B5EF4-FFF2-40B4-BE49-F238E27FC236}">
              <a16:creationId xmlns:a16="http://schemas.microsoft.com/office/drawing/2014/main" id="{0545AB12-79A8-47A8-A421-E25E7C66BC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8" name="Text Box 41">
          <a:extLst>
            <a:ext uri="{FF2B5EF4-FFF2-40B4-BE49-F238E27FC236}">
              <a16:creationId xmlns:a16="http://schemas.microsoft.com/office/drawing/2014/main" id="{80F95CC6-84BD-4D1C-9E1C-65FBACC0CC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19" name="Text Box 42">
          <a:extLst>
            <a:ext uri="{FF2B5EF4-FFF2-40B4-BE49-F238E27FC236}">
              <a16:creationId xmlns:a16="http://schemas.microsoft.com/office/drawing/2014/main" id="{CB5B5D67-08D9-46CE-A63B-74791DFEE8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0" name="Text Box 43">
          <a:extLst>
            <a:ext uri="{FF2B5EF4-FFF2-40B4-BE49-F238E27FC236}">
              <a16:creationId xmlns:a16="http://schemas.microsoft.com/office/drawing/2014/main" id="{D9E1DF24-7C74-416B-8FB8-C4223A7BE4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1" name="Text Box 44">
          <a:extLst>
            <a:ext uri="{FF2B5EF4-FFF2-40B4-BE49-F238E27FC236}">
              <a16:creationId xmlns:a16="http://schemas.microsoft.com/office/drawing/2014/main" id="{6F90D59F-300D-453C-9F51-F107F9C116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2" name="Text Box 45">
          <a:extLst>
            <a:ext uri="{FF2B5EF4-FFF2-40B4-BE49-F238E27FC236}">
              <a16:creationId xmlns:a16="http://schemas.microsoft.com/office/drawing/2014/main" id="{3B04C11B-DC9F-41C2-B899-8FF57DA86B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3" name="Text Box 46">
          <a:extLst>
            <a:ext uri="{FF2B5EF4-FFF2-40B4-BE49-F238E27FC236}">
              <a16:creationId xmlns:a16="http://schemas.microsoft.com/office/drawing/2014/main" id="{99921AB0-3A08-4B44-8D89-563B05DC7F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4" name="Text Box 47">
          <a:extLst>
            <a:ext uri="{FF2B5EF4-FFF2-40B4-BE49-F238E27FC236}">
              <a16:creationId xmlns:a16="http://schemas.microsoft.com/office/drawing/2014/main" id="{6C5CB1E5-AF87-4818-B8F0-E847A5C17E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5" name="Text Box 49">
          <a:extLst>
            <a:ext uri="{FF2B5EF4-FFF2-40B4-BE49-F238E27FC236}">
              <a16:creationId xmlns:a16="http://schemas.microsoft.com/office/drawing/2014/main" id="{0F0E9D6C-F43A-4732-BC40-CBE6AC5C0E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6" name="Text Box 50">
          <a:extLst>
            <a:ext uri="{FF2B5EF4-FFF2-40B4-BE49-F238E27FC236}">
              <a16:creationId xmlns:a16="http://schemas.microsoft.com/office/drawing/2014/main" id="{794ED187-2D43-4CF4-B341-20D0C40F73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7" name="Text Box 51">
          <a:extLst>
            <a:ext uri="{FF2B5EF4-FFF2-40B4-BE49-F238E27FC236}">
              <a16:creationId xmlns:a16="http://schemas.microsoft.com/office/drawing/2014/main" id="{7CA3BE36-A563-411C-B989-CAAB99EC87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8" name="Text Box 52">
          <a:extLst>
            <a:ext uri="{FF2B5EF4-FFF2-40B4-BE49-F238E27FC236}">
              <a16:creationId xmlns:a16="http://schemas.microsoft.com/office/drawing/2014/main" id="{FFFD1EA1-B84F-44D4-BF16-AC83E1F1E1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29" name="Text Box 53">
          <a:extLst>
            <a:ext uri="{FF2B5EF4-FFF2-40B4-BE49-F238E27FC236}">
              <a16:creationId xmlns:a16="http://schemas.microsoft.com/office/drawing/2014/main" id="{1EAC23EE-CE94-43D7-847E-8A460A60B5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0" name="Text Box 54">
          <a:extLst>
            <a:ext uri="{FF2B5EF4-FFF2-40B4-BE49-F238E27FC236}">
              <a16:creationId xmlns:a16="http://schemas.microsoft.com/office/drawing/2014/main" id="{12FCE532-BCF8-4219-BAD8-CE9DD0A49F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1" name="Text Box 55">
          <a:extLst>
            <a:ext uri="{FF2B5EF4-FFF2-40B4-BE49-F238E27FC236}">
              <a16:creationId xmlns:a16="http://schemas.microsoft.com/office/drawing/2014/main" id="{197C8720-736D-42D5-9304-AC351A3CBB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2" name="Text Box 56">
          <a:extLst>
            <a:ext uri="{FF2B5EF4-FFF2-40B4-BE49-F238E27FC236}">
              <a16:creationId xmlns:a16="http://schemas.microsoft.com/office/drawing/2014/main" id="{A07DA81C-8B14-4A04-925E-785EA8601A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3" name="Text Box 57">
          <a:extLst>
            <a:ext uri="{FF2B5EF4-FFF2-40B4-BE49-F238E27FC236}">
              <a16:creationId xmlns:a16="http://schemas.microsoft.com/office/drawing/2014/main" id="{F4A6544B-C580-4711-94C6-0152B022BF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4" name="Text Box 58">
          <a:extLst>
            <a:ext uri="{FF2B5EF4-FFF2-40B4-BE49-F238E27FC236}">
              <a16:creationId xmlns:a16="http://schemas.microsoft.com/office/drawing/2014/main" id="{B136EBB3-B9EF-483A-9D39-FFEA8EFEFF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5" name="Text Box 59">
          <a:extLst>
            <a:ext uri="{FF2B5EF4-FFF2-40B4-BE49-F238E27FC236}">
              <a16:creationId xmlns:a16="http://schemas.microsoft.com/office/drawing/2014/main" id="{C89B0528-ACD9-4158-B209-4A86472E8C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6" name="Text Box 60">
          <a:extLst>
            <a:ext uri="{FF2B5EF4-FFF2-40B4-BE49-F238E27FC236}">
              <a16:creationId xmlns:a16="http://schemas.microsoft.com/office/drawing/2014/main" id="{ED0914C4-CF4C-4DBE-AF1A-73809B22C6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7" name="Text Box 61">
          <a:extLst>
            <a:ext uri="{FF2B5EF4-FFF2-40B4-BE49-F238E27FC236}">
              <a16:creationId xmlns:a16="http://schemas.microsoft.com/office/drawing/2014/main" id="{83D58F65-BBF6-49D6-A46B-511BE335B7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8" name="Text Box 62">
          <a:extLst>
            <a:ext uri="{FF2B5EF4-FFF2-40B4-BE49-F238E27FC236}">
              <a16:creationId xmlns:a16="http://schemas.microsoft.com/office/drawing/2014/main" id="{017952BA-E436-4684-9AFD-103DCF4333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39" name="Text Box 63">
          <a:extLst>
            <a:ext uri="{FF2B5EF4-FFF2-40B4-BE49-F238E27FC236}">
              <a16:creationId xmlns:a16="http://schemas.microsoft.com/office/drawing/2014/main" id="{129778F9-D54B-491E-9DB3-B81352B18C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0" name="Text Box 64">
          <a:extLst>
            <a:ext uri="{FF2B5EF4-FFF2-40B4-BE49-F238E27FC236}">
              <a16:creationId xmlns:a16="http://schemas.microsoft.com/office/drawing/2014/main" id="{0FD5FCD8-BD6B-4FF6-81BF-C669845697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1" name="Text Box 65">
          <a:extLst>
            <a:ext uri="{FF2B5EF4-FFF2-40B4-BE49-F238E27FC236}">
              <a16:creationId xmlns:a16="http://schemas.microsoft.com/office/drawing/2014/main" id="{1F4AE15C-F020-4E7C-A973-CA6D61BE17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2" name="Text Box 66">
          <a:extLst>
            <a:ext uri="{FF2B5EF4-FFF2-40B4-BE49-F238E27FC236}">
              <a16:creationId xmlns:a16="http://schemas.microsoft.com/office/drawing/2014/main" id="{7D5ABDB2-1F7D-4FA0-A909-C810AE6CEB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3" name="Text Box 67">
          <a:extLst>
            <a:ext uri="{FF2B5EF4-FFF2-40B4-BE49-F238E27FC236}">
              <a16:creationId xmlns:a16="http://schemas.microsoft.com/office/drawing/2014/main" id="{F699AC25-1F77-4260-B9CB-74BDCC6740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4" name="Text Box 68">
          <a:extLst>
            <a:ext uri="{FF2B5EF4-FFF2-40B4-BE49-F238E27FC236}">
              <a16:creationId xmlns:a16="http://schemas.microsoft.com/office/drawing/2014/main" id="{22F84EAB-769F-446C-8D4A-49605DD7DF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5" name="Text Box 69">
          <a:extLst>
            <a:ext uri="{FF2B5EF4-FFF2-40B4-BE49-F238E27FC236}">
              <a16:creationId xmlns:a16="http://schemas.microsoft.com/office/drawing/2014/main" id="{3DE871CA-78B5-4983-80AE-6199E3137F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6" name="Text Box 70">
          <a:extLst>
            <a:ext uri="{FF2B5EF4-FFF2-40B4-BE49-F238E27FC236}">
              <a16:creationId xmlns:a16="http://schemas.microsoft.com/office/drawing/2014/main" id="{95CCB5F9-F1D1-4DD1-8981-1FBCD32B5B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7" name="Text Box 71">
          <a:extLst>
            <a:ext uri="{FF2B5EF4-FFF2-40B4-BE49-F238E27FC236}">
              <a16:creationId xmlns:a16="http://schemas.microsoft.com/office/drawing/2014/main" id="{D272A574-F205-4CCB-8665-598F2718FF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8" name="Text Box 72">
          <a:extLst>
            <a:ext uri="{FF2B5EF4-FFF2-40B4-BE49-F238E27FC236}">
              <a16:creationId xmlns:a16="http://schemas.microsoft.com/office/drawing/2014/main" id="{C053857F-34E8-4008-BA01-6F00F958DC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49" name="Text Box 73">
          <a:extLst>
            <a:ext uri="{FF2B5EF4-FFF2-40B4-BE49-F238E27FC236}">
              <a16:creationId xmlns:a16="http://schemas.microsoft.com/office/drawing/2014/main" id="{03747DEE-096E-4531-BB48-680555292C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0" name="Text Box 74">
          <a:extLst>
            <a:ext uri="{FF2B5EF4-FFF2-40B4-BE49-F238E27FC236}">
              <a16:creationId xmlns:a16="http://schemas.microsoft.com/office/drawing/2014/main" id="{46C86243-87B4-4EC1-AB54-06CE960F26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1" name="Text Box 75">
          <a:extLst>
            <a:ext uri="{FF2B5EF4-FFF2-40B4-BE49-F238E27FC236}">
              <a16:creationId xmlns:a16="http://schemas.microsoft.com/office/drawing/2014/main" id="{AB9EFCEC-E352-46C3-8C9F-7ACA7301E1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2" name="Text Box 76">
          <a:extLst>
            <a:ext uri="{FF2B5EF4-FFF2-40B4-BE49-F238E27FC236}">
              <a16:creationId xmlns:a16="http://schemas.microsoft.com/office/drawing/2014/main" id="{66E410D3-1D23-4E25-BFCD-E216AC3482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3" name="Text Box 77">
          <a:extLst>
            <a:ext uri="{FF2B5EF4-FFF2-40B4-BE49-F238E27FC236}">
              <a16:creationId xmlns:a16="http://schemas.microsoft.com/office/drawing/2014/main" id="{86F31924-D1F3-46B2-9E2F-91D5C8408A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4" name="Text Box 78">
          <a:extLst>
            <a:ext uri="{FF2B5EF4-FFF2-40B4-BE49-F238E27FC236}">
              <a16:creationId xmlns:a16="http://schemas.microsoft.com/office/drawing/2014/main" id="{28EB228D-0BC8-4808-B983-1387A7077E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5" name="Text Box 79">
          <a:extLst>
            <a:ext uri="{FF2B5EF4-FFF2-40B4-BE49-F238E27FC236}">
              <a16:creationId xmlns:a16="http://schemas.microsoft.com/office/drawing/2014/main" id="{E49053BD-D4CA-4239-9EB3-787ED4B76A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6" name="Text Box 80">
          <a:extLst>
            <a:ext uri="{FF2B5EF4-FFF2-40B4-BE49-F238E27FC236}">
              <a16:creationId xmlns:a16="http://schemas.microsoft.com/office/drawing/2014/main" id="{FB995CC5-DC92-40EC-A2CD-0CA5ABE9FC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7" name="Text Box 81">
          <a:extLst>
            <a:ext uri="{FF2B5EF4-FFF2-40B4-BE49-F238E27FC236}">
              <a16:creationId xmlns:a16="http://schemas.microsoft.com/office/drawing/2014/main" id="{1D43BB6C-F08A-45C3-9F73-D10A264AD7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8" name="Text Box 82">
          <a:extLst>
            <a:ext uri="{FF2B5EF4-FFF2-40B4-BE49-F238E27FC236}">
              <a16:creationId xmlns:a16="http://schemas.microsoft.com/office/drawing/2014/main" id="{EB87901B-0148-42EA-A7B7-4A7FB4CD11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59" name="Text Box 83">
          <a:extLst>
            <a:ext uri="{FF2B5EF4-FFF2-40B4-BE49-F238E27FC236}">
              <a16:creationId xmlns:a16="http://schemas.microsoft.com/office/drawing/2014/main" id="{7AFC1C90-9BB7-48C0-B129-06183616BB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0" name="Text Box 84">
          <a:extLst>
            <a:ext uri="{FF2B5EF4-FFF2-40B4-BE49-F238E27FC236}">
              <a16:creationId xmlns:a16="http://schemas.microsoft.com/office/drawing/2014/main" id="{5DE414FF-61D2-4CC7-9936-3039BA0C41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1" name="Text Box 85">
          <a:extLst>
            <a:ext uri="{FF2B5EF4-FFF2-40B4-BE49-F238E27FC236}">
              <a16:creationId xmlns:a16="http://schemas.microsoft.com/office/drawing/2014/main" id="{C68B21E8-8051-4C30-BBF9-710F1D7253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2" name="Text Box 86">
          <a:extLst>
            <a:ext uri="{FF2B5EF4-FFF2-40B4-BE49-F238E27FC236}">
              <a16:creationId xmlns:a16="http://schemas.microsoft.com/office/drawing/2014/main" id="{F1DB1FD3-754C-47B7-91F2-76441A7ED9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3" name="Text Box 87">
          <a:extLst>
            <a:ext uri="{FF2B5EF4-FFF2-40B4-BE49-F238E27FC236}">
              <a16:creationId xmlns:a16="http://schemas.microsoft.com/office/drawing/2014/main" id="{461D3E59-CEB5-4E8B-B1C1-6975DAFD13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4" name="Text Box 88">
          <a:extLst>
            <a:ext uri="{FF2B5EF4-FFF2-40B4-BE49-F238E27FC236}">
              <a16:creationId xmlns:a16="http://schemas.microsoft.com/office/drawing/2014/main" id="{83AE91AF-159F-4AE8-BC51-61030E7620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5" name="Text Box 89">
          <a:extLst>
            <a:ext uri="{FF2B5EF4-FFF2-40B4-BE49-F238E27FC236}">
              <a16:creationId xmlns:a16="http://schemas.microsoft.com/office/drawing/2014/main" id="{4D8DB6AE-584B-46EF-B7B0-DA1F899C88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6" name="Text Box 90">
          <a:extLst>
            <a:ext uri="{FF2B5EF4-FFF2-40B4-BE49-F238E27FC236}">
              <a16:creationId xmlns:a16="http://schemas.microsoft.com/office/drawing/2014/main" id="{17151806-7D6C-465D-A9AB-0E846B37EC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7" name="Text Box 91">
          <a:extLst>
            <a:ext uri="{FF2B5EF4-FFF2-40B4-BE49-F238E27FC236}">
              <a16:creationId xmlns:a16="http://schemas.microsoft.com/office/drawing/2014/main" id="{8509B590-BCBC-4BD8-A972-7294715DAF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8" name="Text Box 92">
          <a:extLst>
            <a:ext uri="{FF2B5EF4-FFF2-40B4-BE49-F238E27FC236}">
              <a16:creationId xmlns:a16="http://schemas.microsoft.com/office/drawing/2014/main" id="{2083DA2C-C410-4852-AAE8-DF2DE3AD50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69" name="Text Box 26">
          <a:extLst>
            <a:ext uri="{FF2B5EF4-FFF2-40B4-BE49-F238E27FC236}">
              <a16:creationId xmlns:a16="http://schemas.microsoft.com/office/drawing/2014/main" id="{3114B4AC-7F08-4B11-9C7F-8FFA0B1606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0" name="Text Box 27">
          <a:extLst>
            <a:ext uri="{FF2B5EF4-FFF2-40B4-BE49-F238E27FC236}">
              <a16:creationId xmlns:a16="http://schemas.microsoft.com/office/drawing/2014/main" id="{E875F48E-B28A-49D7-912C-C675439D43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1" name="Text Box 28">
          <a:extLst>
            <a:ext uri="{FF2B5EF4-FFF2-40B4-BE49-F238E27FC236}">
              <a16:creationId xmlns:a16="http://schemas.microsoft.com/office/drawing/2014/main" id="{9A101148-B6A0-4F5E-ADB5-6034A3409B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2" name="Text Box 29">
          <a:extLst>
            <a:ext uri="{FF2B5EF4-FFF2-40B4-BE49-F238E27FC236}">
              <a16:creationId xmlns:a16="http://schemas.microsoft.com/office/drawing/2014/main" id="{F8F2F82E-9FB9-4812-B848-4F05E3C299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3" name="Text Box 30">
          <a:extLst>
            <a:ext uri="{FF2B5EF4-FFF2-40B4-BE49-F238E27FC236}">
              <a16:creationId xmlns:a16="http://schemas.microsoft.com/office/drawing/2014/main" id="{7E8C2F77-7FAA-45B7-83FD-BFF0935360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4" name="Text Box 31">
          <a:extLst>
            <a:ext uri="{FF2B5EF4-FFF2-40B4-BE49-F238E27FC236}">
              <a16:creationId xmlns:a16="http://schemas.microsoft.com/office/drawing/2014/main" id="{2548CF6F-88D5-48EF-9527-52FB14D7E8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5" name="Text Box 32">
          <a:extLst>
            <a:ext uri="{FF2B5EF4-FFF2-40B4-BE49-F238E27FC236}">
              <a16:creationId xmlns:a16="http://schemas.microsoft.com/office/drawing/2014/main" id="{BAFC1753-FD5D-44FC-BE10-9B28F46331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6" name="Text Box 33">
          <a:extLst>
            <a:ext uri="{FF2B5EF4-FFF2-40B4-BE49-F238E27FC236}">
              <a16:creationId xmlns:a16="http://schemas.microsoft.com/office/drawing/2014/main" id="{81516C6D-0D39-462C-81F8-74BD460F73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7" name="Text Box 34">
          <a:extLst>
            <a:ext uri="{FF2B5EF4-FFF2-40B4-BE49-F238E27FC236}">
              <a16:creationId xmlns:a16="http://schemas.microsoft.com/office/drawing/2014/main" id="{93E7AE40-9661-4826-8044-E7892CADE0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8" name="Text Box 35">
          <a:extLst>
            <a:ext uri="{FF2B5EF4-FFF2-40B4-BE49-F238E27FC236}">
              <a16:creationId xmlns:a16="http://schemas.microsoft.com/office/drawing/2014/main" id="{0CF774D8-00EF-47F4-B0C7-D4754D0780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79" name="Text Box 36">
          <a:extLst>
            <a:ext uri="{FF2B5EF4-FFF2-40B4-BE49-F238E27FC236}">
              <a16:creationId xmlns:a16="http://schemas.microsoft.com/office/drawing/2014/main" id="{29B7E612-15D0-457C-8558-837C511EFF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0" name="Text Box 37">
          <a:extLst>
            <a:ext uri="{FF2B5EF4-FFF2-40B4-BE49-F238E27FC236}">
              <a16:creationId xmlns:a16="http://schemas.microsoft.com/office/drawing/2014/main" id="{608853A7-0761-439F-860B-8A4BAEC207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1" name="Text Box 38">
          <a:extLst>
            <a:ext uri="{FF2B5EF4-FFF2-40B4-BE49-F238E27FC236}">
              <a16:creationId xmlns:a16="http://schemas.microsoft.com/office/drawing/2014/main" id="{E166858F-F4DB-4E6D-A473-B61C0899D2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2" name="Text Box 39">
          <a:extLst>
            <a:ext uri="{FF2B5EF4-FFF2-40B4-BE49-F238E27FC236}">
              <a16:creationId xmlns:a16="http://schemas.microsoft.com/office/drawing/2014/main" id="{FA8394F5-FF3C-43B5-82C7-BAB97CDA5B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3" name="Text Box 40">
          <a:extLst>
            <a:ext uri="{FF2B5EF4-FFF2-40B4-BE49-F238E27FC236}">
              <a16:creationId xmlns:a16="http://schemas.microsoft.com/office/drawing/2014/main" id="{9DF13B18-1B81-4DF3-9FCA-745B5A25F8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4" name="Text Box 41">
          <a:extLst>
            <a:ext uri="{FF2B5EF4-FFF2-40B4-BE49-F238E27FC236}">
              <a16:creationId xmlns:a16="http://schemas.microsoft.com/office/drawing/2014/main" id="{02B500CC-50C7-4C78-B951-D9A4D4DDDE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5" name="Text Box 42">
          <a:extLst>
            <a:ext uri="{FF2B5EF4-FFF2-40B4-BE49-F238E27FC236}">
              <a16:creationId xmlns:a16="http://schemas.microsoft.com/office/drawing/2014/main" id="{058C68D7-FFB7-4DE7-A917-5724E89895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6" name="Text Box 43">
          <a:extLst>
            <a:ext uri="{FF2B5EF4-FFF2-40B4-BE49-F238E27FC236}">
              <a16:creationId xmlns:a16="http://schemas.microsoft.com/office/drawing/2014/main" id="{2F358FF4-4620-407C-B862-D619553B8E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7" name="Text Box 44">
          <a:extLst>
            <a:ext uri="{FF2B5EF4-FFF2-40B4-BE49-F238E27FC236}">
              <a16:creationId xmlns:a16="http://schemas.microsoft.com/office/drawing/2014/main" id="{3B22573C-7B5D-4E93-96C8-FBA0979584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8" name="Text Box 45">
          <a:extLst>
            <a:ext uri="{FF2B5EF4-FFF2-40B4-BE49-F238E27FC236}">
              <a16:creationId xmlns:a16="http://schemas.microsoft.com/office/drawing/2014/main" id="{5B571A66-6600-432E-ADB6-842E48628D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89" name="Text Box 46">
          <a:extLst>
            <a:ext uri="{FF2B5EF4-FFF2-40B4-BE49-F238E27FC236}">
              <a16:creationId xmlns:a16="http://schemas.microsoft.com/office/drawing/2014/main" id="{1F65E380-0613-468F-84A8-9E449EA209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0" name="Text Box 47">
          <a:extLst>
            <a:ext uri="{FF2B5EF4-FFF2-40B4-BE49-F238E27FC236}">
              <a16:creationId xmlns:a16="http://schemas.microsoft.com/office/drawing/2014/main" id="{A615D943-0661-4B9F-9C1C-76FA499560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1" name="Text Box 49">
          <a:extLst>
            <a:ext uri="{FF2B5EF4-FFF2-40B4-BE49-F238E27FC236}">
              <a16:creationId xmlns:a16="http://schemas.microsoft.com/office/drawing/2014/main" id="{39547E5D-3C0E-46A8-8067-882CDFE452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2" name="Text Box 50">
          <a:extLst>
            <a:ext uri="{FF2B5EF4-FFF2-40B4-BE49-F238E27FC236}">
              <a16:creationId xmlns:a16="http://schemas.microsoft.com/office/drawing/2014/main" id="{EADD4DF6-5F35-4671-B236-9A69D7D834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3" name="Text Box 51">
          <a:extLst>
            <a:ext uri="{FF2B5EF4-FFF2-40B4-BE49-F238E27FC236}">
              <a16:creationId xmlns:a16="http://schemas.microsoft.com/office/drawing/2014/main" id="{59F06E51-8A23-4400-A1A4-9076C2F568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4" name="Text Box 52">
          <a:extLst>
            <a:ext uri="{FF2B5EF4-FFF2-40B4-BE49-F238E27FC236}">
              <a16:creationId xmlns:a16="http://schemas.microsoft.com/office/drawing/2014/main" id="{3677424E-219E-48BD-B4EF-62049A7384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5" name="Text Box 53">
          <a:extLst>
            <a:ext uri="{FF2B5EF4-FFF2-40B4-BE49-F238E27FC236}">
              <a16:creationId xmlns:a16="http://schemas.microsoft.com/office/drawing/2014/main" id="{29DDC19E-33F6-4AB8-8685-FB2CB275FC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6" name="Text Box 54">
          <a:extLst>
            <a:ext uri="{FF2B5EF4-FFF2-40B4-BE49-F238E27FC236}">
              <a16:creationId xmlns:a16="http://schemas.microsoft.com/office/drawing/2014/main" id="{9E87BEFE-EC0A-40DE-92F7-4AF25DEC1F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7" name="Text Box 55">
          <a:extLst>
            <a:ext uri="{FF2B5EF4-FFF2-40B4-BE49-F238E27FC236}">
              <a16:creationId xmlns:a16="http://schemas.microsoft.com/office/drawing/2014/main" id="{DF9C82D5-706F-4B76-9959-2227A8ED45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8" name="Text Box 56">
          <a:extLst>
            <a:ext uri="{FF2B5EF4-FFF2-40B4-BE49-F238E27FC236}">
              <a16:creationId xmlns:a16="http://schemas.microsoft.com/office/drawing/2014/main" id="{DF368F50-345A-429E-9C2C-EFF989F804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799" name="Text Box 57">
          <a:extLst>
            <a:ext uri="{FF2B5EF4-FFF2-40B4-BE49-F238E27FC236}">
              <a16:creationId xmlns:a16="http://schemas.microsoft.com/office/drawing/2014/main" id="{F8D9D119-74AD-4478-977C-3DC09C7686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0" name="Text Box 58">
          <a:extLst>
            <a:ext uri="{FF2B5EF4-FFF2-40B4-BE49-F238E27FC236}">
              <a16:creationId xmlns:a16="http://schemas.microsoft.com/office/drawing/2014/main" id="{D3FA602C-83DE-4E48-B1C8-16AA11BC41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1" name="Text Box 59">
          <a:extLst>
            <a:ext uri="{FF2B5EF4-FFF2-40B4-BE49-F238E27FC236}">
              <a16:creationId xmlns:a16="http://schemas.microsoft.com/office/drawing/2014/main" id="{ABD9E50C-AE5E-4366-8065-C6CE1507AC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2" name="Text Box 60">
          <a:extLst>
            <a:ext uri="{FF2B5EF4-FFF2-40B4-BE49-F238E27FC236}">
              <a16:creationId xmlns:a16="http://schemas.microsoft.com/office/drawing/2014/main" id="{0DA80966-5AC7-456A-9525-8C81136EEB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3" name="Text Box 61">
          <a:extLst>
            <a:ext uri="{FF2B5EF4-FFF2-40B4-BE49-F238E27FC236}">
              <a16:creationId xmlns:a16="http://schemas.microsoft.com/office/drawing/2014/main" id="{C6DB7F71-E412-4AA0-9866-EE2BB67071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4" name="Text Box 62">
          <a:extLst>
            <a:ext uri="{FF2B5EF4-FFF2-40B4-BE49-F238E27FC236}">
              <a16:creationId xmlns:a16="http://schemas.microsoft.com/office/drawing/2014/main" id="{116BC091-3A1B-4413-8EEF-FF666622C6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5" name="Text Box 63">
          <a:extLst>
            <a:ext uri="{FF2B5EF4-FFF2-40B4-BE49-F238E27FC236}">
              <a16:creationId xmlns:a16="http://schemas.microsoft.com/office/drawing/2014/main" id="{F63A57BF-0F99-42B0-AFB8-73035D78DE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6" name="Text Box 64">
          <a:extLst>
            <a:ext uri="{FF2B5EF4-FFF2-40B4-BE49-F238E27FC236}">
              <a16:creationId xmlns:a16="http://schemas.microsoft.com/office/drawing/2014/main" id="{AB847873-6731-4BBB-A9E6-2FAD27A76D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7" name="Text Box 65">
          <a:extLst>
            <a:ext uri="{FF2B5EF4-FFF2-40B4-BE49-F238E27FC236}">
              <a16:creationId xmlns:a16="http://schemas.microsoft.com/office/drawing/2014/main" id="{5001962D-2C26-4473-836C-7E8AC9632C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8" name="Text Box 66">
          <a:extLst>
            <a:ext uri="{FF2B5EF4-FFF2-40B4-BE49-F238E27FC236}">
              <a16:creationId xmlns:a16="http://schemas.microsoft.com/office/drawing/2014/main" id="{017BC15F-33F9-4748-A8FD-7C2EB5E109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09" name="Text Box 67">
          <a:extLst>
            <a:ext uri="{FF2B5EF4-FFF2-40B4-BE49-F238E27FC236}">
              <a16:creationId xmlns:a16="http://schemas.microsoft.com/office/drawing/2014/main" id="{439D3859-11E1-4CC7-B58D-D47CEA428D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0" name="Text Box 68">
          <a:extLst>
            <a:ext uri="{FF2B5EF4-FFF2-40B4-BE49-F238E27FC236}">
              <a16:creationId xmlns:a16="http://schemas.microsoft.com/office/drawing/2014/main" id="{ED37AF1E-CE11-44AF-A55C-234AE4C6C4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1" name="Text Box 69">
          <a:extLst>
            <a:ext uri="{FF2B5EF4-FFF2-40B4-BE49-F238E27FC236}">
              <a16:creationId xmlns:a16="http://schemas.microsoft.com/office/drawing/2014/main" id="{DD72C9D9-4828-455C-BDF1-4B1A852613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2" name="Text Box 70">
          <a:extLst>
            <a:ext uri="{FF2B5EF4-FFF2-40B4-BE49-F238E27FC236}">
              <a16:creationId xmlns:a16="http://schemas.microsoft.com/office/drawing/2014/main" id="{F24ECEFF-CC20-48E8-A2C8-12E61BE660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3" name="Text Box 71">
          <a:extLst>
            <a:ext uri="{FF2B5EF4-FFF2-40B4-BE49-F238E27FC236}">
              <a16:creationId xmlns:a16="http://schemas.microsoft.com/office/drawing/2014/main" id="{29CDDA40-8434-4CCF-8B7B-00A11056DF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4" name="Text Box 72">
          <a:extLst>
            <a:ext uri="{FF2B5EF4-FFF2-40B4-BE49-F238E27FC236}">
              <a16:creationId xmlns:a16="http://schemas.microsoft.com/office/drawing/2014/main" id="{AB5AF40C-A7F8-403A-A699-4C9B4539AA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5" name="Text Box 73">
          <a:extLst>
            <a:ext uri="{FF2B5EF4-FFF2-40B4-BE49-F238E27FC236}">
              <a16:creationId xmlns:a16="http://schemas.microsoft.com/office/drawing/2014/main" id="{2820605A-F484-4B57-A9CA-E695277909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6" name="Text Box 74">
          <a:extLst>
            <a:ext uri="{FF2B5EF4-FFF2-40B4-BE49-F238E27FC236}">
              <a16:creationId xmlns:a16="http://schemas.microsoft.com/office/drawing/2014/main" id="{01D18B38-DA61-4865-BC4C-9C1C123FD7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7" name="Text Box 75">
          <a:extLst>
            <a:ext uri="{FF2B5EF4-FFF2-40B4-BE49-F238E27FC236}">
              <a16:creationId xmlns:a16="http://schemas.microsoft.com/office/drawing/2014/main" id="{6ED9090B-6778-4940-91F2-CAFB7D8EB1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8" name="Text Box 76">
          <a:extLst>
            <a:ext uri="{FF2B5EF4-FFF2-40B4-BE49-F238E27FC236}">
              <a16:creationId xmlns:a16="http://schemas.microsoft.com/office/drawing/2014/main" id="{2078BE17-B3EF-4CC8-889A-C137EDE2F1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19" name="Text Box 77">
          <a:extLst>
            <a:ext uri="{FF2B5EF4-FFF2-40B4-BE49-F238E27FC236}">
              <a16:creationId xmlns:a16="http://schemas.microsoft.com/office/drawing/2014/main" id="{9DF0F565-51A0-4306-B305-92D318BE53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0" name="Text Box 78">
          <a:extLst>
            <a:ext uri="{FF2B5EF4-FFF2-40B4-BE49-F238E27FC236}">
              <a16:creationId xmlns:a16="http://schemas.microsoft.com/office/drawing/2014/main" id="{CBCEDDD8-DF4B-4D21-90D1-A02DB44B85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1" name="Text Box 79">
          <a:extLst>
            <a:ext uri="{FF2B5EF4-FFF2-40B4-BE49-F238E27FC236}">
              <a16:creationId xmlns:a16="http://schemas.microsoft.com/office/drawing/2014/main" id="{31EBB911-CC49-47C0-A5E5-ECB8C91F88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2" name="Text Box 80">
          <a:extLst>
            <a:ext uri="{FF2B5EF4-FFF2-40B4-BE49-F238E27FC236}">
              <a16:creationId xmlns:a16="http://schemas.microsoft.com/office/drawing/2014/main" id="{41ABB599-AB2A-49EC-AB38-7692164B3F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3" name="Text Box 81">
          <a:extLst>
            <a:ext uri="{FF2B5EF4-FFF2-40B4-BE49-F238E27FC236}">
              <a16:creationId xmlns:a16="http://schemas.microsoft.com/office/drawing/2014/main" id="{93088091-EE70-4F40-81BD-2A44B3682A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4" name="Text Box 82">
          <a:extLst>
            <a:ext uri="{FF2B5EF4-FFF2-40B4-BE49-F238E27FC236}">
              <a16:creationId xmlns:a16="http://schemas.microsoft.com/office/drawing/2014/main" id="{EDAE0639-5624-499C-9810-A72B1BE758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5" name="Text Box 83">
          <a:extLst>
            <a:ext uri="{FF2B5EF4-FFF2-40B4-BE49-F238E27FC236}">
              <a16:creationId xmlns:a16="http://schemas.microsoft.com/office/drawing/2014/main" id="{78A8C27E-1A42-4389-A9F8-D0DC7F509B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6" name="Text Box 84">
          <a:extLst>
            <a:ext uri="{FF2B5EF4-FFF2-40B4-BE49-F238E27FC236}">
              <a16:creationId xmlns:a16="http://schemas.microsoft.com/office/drawing/2014/main" id="{765075BC-4555-4E0B-A1E5-4F14A1C6D6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7" name="Text Box 85">
          <a:extLst>
            <a:ext uri="{FF2B5EF4-FFF2-40B4-BE49-F238E27FC236}">
              <a16:creationId xmlns:a16="http://schemas.microsoft.com/office/drawing/2014/main" id="{FC777808-0E09-437D-9810-2EBAB0D7A4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8" name="Text Box 86">
          <a:extLst>
            <a:ext uri="{FF2B5EF4-FFF2-40B4-BE49-F238E27FC236}">
              <a16:creationId xmlns:a16="http://schemas.microsoft.com/office/drawing/2014/main" id="{A8E90B1F-DD62-45C9-BD4B-0208DFC15E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29" name="Text Box 87">
          <a:extLst>
            <a:ext uri="{FF2B5EF4-FFF2-40B4-BE49-F238E27FC236}">
              <a16:creationId xmlns:a16="http://schemas.microsoft.com/office/drawing/2014/main" id="{CF863A33-7C88-437A-B5EC-800856FACF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0" name="Text Box 88">
          <a:extLst>
            <a:ext uri="{FF2B5EF4-FFF2-40B4-BE49-F238E27FC236}">
              <a16:creationId xmlns:a16="http://schemas.microsoft.com/office/drawing/2014/main" id="{739C9597-4331-4879-9F4F-B17E6676AF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1" name="Text Box 89">
          <a:extLst>
            <a:ext uri="{FF2B5EF4-FFF2-40B4-BE49-F238E27FC236}">
              <a16:creationId xmlns:a16="http://schemas.microsoft.com/office/drawing/2014/main" id="{5EF677C2-3748-4898-AED8-92E420F872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2" name="Text Box 90">
          <a:extLst>
            <a:ext uri="{FF2B5EF4-FFF2-40B4-BE49-F238E27FC236}">
              <a16:creationId xmlns:a16="http://schemas.microsoft.com/office/drawing/2014/main" id="{503A3CE2-0BF2-4282-8395-C6D4B7B246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3" name="Text Box 91">
          <a:extLst>
            <a:ext uri="{FF2B5EF4-FFF2-40B4-BE49-F238E27FC236}">
              <a16:creationId xmlns:a16="http://schemas.microsoft.com/office/drawing/2014/main" id="{4FBD6EFD-55EC-46E7-8309-ABD8097293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4" name="Text Box 92">
          <a:extLst>
            <a:ext uri="{FF2B5EF4-FFF2-40B4-BE49-F238E27FC236}">
              <a16:creationId xmlns:a16="http://schemas.microsoft.com/office/drawing/2014/main" id="{F730EC2A-4FC0-4718-BAE1-B70F0E9DC9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5" name="Text Box 26">
          <a:extLst>
            <a:ext uri="{FF2B5EF4-FFF2-40B4-BE49-F238E27FC236}">
              <a16:creationId xmlns:a16="http://schemas.microsoft.com/office/drawing/2014/main" id="{27A07EB8-B0E0-4809-868B-AF313227D9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6" name="Text Box 27">
          <a:extLst>
            <a:ext uri="{FF2B5EF4-FFF2-40B4-BE49-F238E27FC236}">
              <a16:creationId xmlns:a16="http://schemas.microsoft.com/office/drawing/2014/main" id="{B229A935-B411-4856-96AB-35A4AA6FDB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7" name="Text Box 28">
          <a:extLst>
            <a:ext uri="{FF2B5EF4-FFF2-40B4-BE49-F238E27FC236}">
              <a16:creationId xmlns:a16="http://schemas.microsoft.com/office/drawing/2014/main" id="{3D02C001-9470-4F80-BAB0-DD3EAE3EB0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8" name="Text Box 29">
          <a:extLst>
            <a:ext uri="{FF2B5EF4-FFF2-40B4-BE49-F238E27FC236}">
              <a16:creationId xmlns:a16="http://schemas.microsoft.com/office/drawing/2014/main" id="{12AFB9B3-E2C2-4BA8-89AD-95E98428A1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39" name="Text Box 30">
          <a:extLst>
            <a:ext uri="{FF2B5EF4-FFF2-40B4-BE49-F238E27FC236}">
              <a16:creationId xmlns:a16="http://schemas.microsoft.com/office/drawing/2014/main" id="{3828D213-12AA-40D6-B056-AF55FA7A59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0" name="Text Box 31">
          <a:extLst>
            <a:ext uri="{FF2B5EF4-FFF2-40B4-BE49-F238E27FC236}">
              <a16:creationId xmlns:a16="http://schemas.microsoft.com/office/drawing/2014/main" id="{8A2CC70B-E71E-4978-A67A-79F0FDBF70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1" name="Text Box 32">
          <a:extLst>
            <a:ext uri="{FF2B5EF4-FFF2-40B4-BE49-F238E27FC236}">
              <a16:creationId xmlns:a16="http://schemas.microsoft.com/office/drawing/2014/main" id="{F1BF6559-0175-4A2E-AA03-9A82BC2359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2" name="Text Box 33">
          <a:extLst>
            <a:ext uri="{FF2B5EF4-FFF2-40B4-BE49-F238E27FC236}">
              <a16:creationId xmlns:a16="http://schemas.microsoft.com/office/drawing/2014/main" id="{E1C50EF1-F646-4FB7-9179-716110BC0A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3" name="Text Box 34">
          <a:extLst>
            <a:ext uri="{FF2B5EF4-FFF2-40B4-BE49-F238E27FC236}">
              <a16:creationId xmlns:a16="http://schemas.microsoft.com/office/drawing/2014/main" id="{BB3CDF2B-990E-4B89-A723-707B493F3E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4" name="Text Box 35">
          <a:extLst>
            <a:ext uri="{FF2B5EF4-FFF2-40B4-BE49-F238E27FC236}">
              <a16:creationId xmlns:a16="http://schemas.microsoft.com/office/drawing/2014/main" id="{956E5BEB-6CA7-41F1-94F6-562C3EFB11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5" name="Text Box 36">
          <a:extLst>
            <a:ext uri="{FF2B5EF4-FFF2-40B4-BE49-F238E27FC236}">
              <a16:creationId xmlns:a16="http://schemas.microsoft.com/office/drawing/2014/main" id="{F95D4466-B7C2-4ECF-ADAD-4FF2855227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6" name="Text Box 37">
          <a:extLst>
            <a:ext uri="{FF2B5EF4-FFF2-40B4-BE49-F238E27FC236}">
              <a16:creationId xmlns:a16="http://schemas.microsoft.com/office/drawing/2014/main" id="{E6DEA8B3-5B75-47AA-8A0F-C3C5C7C2F6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7" name="Text Box 38">
          <a:extLst>
            <a:ext uri="{FF2B5EF4-FFF2-40B4-BE49-F238E27FC236}">
              <a16:creationId xmlns:a16="http://schemas.microsoft.com/office/drawing/2014/main" id="{245E3B9B-9766-4439-A5DC-51AB1603C1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8" name="Text Box 39">
          <a:extLst>
            <a:ext uri="{FF2B5EF4-FFF2-40B4-BE49-F238E27FC236}">
              <a16:creationId xmlns:a16="http://schemas.microsoft.com/office/drawing/2014/main" id="{006127DC-CF14-44FA-ACD0-B4751D8BE7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49" name="Text Box 40">
          <a:extLst>
            <a:ext uri="{FF2B5EF4-FFF2-40B4-BE49-F238E27FC236}">
              <a16:creationId xmlns:a16="http://schemas.microsoft.com/office/drawing/2014/main" id="{9D4A44C2-B775-4579-BE27-EE750CB97B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0" name="Text Box 41">
          <a:extLst>
            <a:ext uri="{FF2B5EF4-FFF2-40B4-BE49-F238E27FC236}">
              <a16:creationId xmlns:a16="http://schemas.microsoft.com/office/drawing/2014/main" id="{667F0288-8095-421F-AEBC-18DE657418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1" name="Text Box 42">
          <a:extLst>
            <a:ext uri="{FF2B5EF4-FFF2-40B4-BE49-F238E27FC236}">
              <a16:creationId xmlns:a16="http://schemas.microsoft.com/office/drawing/2014/main" id="{B43B6D6D-F2AF-48F6-A7E4-5023F3E6DC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2" name="Text Box 43">
          <a:extLst>
            <a:ext uri="{FF2B5EF4-FFF2-40B4-BE49-F238E27FC236}">
              <a16:creationId xmlns:a16="http://schemas.microsoft.com/office/drawing/2014/main" id="{9484D784-5244-4BE5-8430-D08FE1A2D8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3" name="Text Box 44">
          <a:extLst>
            <a:ext uri="{FF2B5EF4-FFF2-40B4-BE49-F238E27FC236}">
              <a16:creationId xmlns:a16="http://schemas.microsoft.com/office/drawing/2014/main" id="{397EFA58-8457-4418-9EF9-A3988AA460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4" name="Text Box 45">
          <a:extLst>
            <a:ext uri="{FF2B5EF4-FFF2-40B4-BE49-F238E27FC236}">
              <a16:creationId xmlns:a16="http://schemas.microsoft.com/office/drawing/2014/main" id="{6C3F5DF4-D063-4583-8E13-121204C184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5" name="Text Box 46">
          <a:extLst>
            <a:ext uri="{FF2B5EF4-FFF2-40B4-BE49-F238E27FC236}">
              <a16:creationId xmlns:a16="http://schemas.microsoft.com/office/drawing/2014/main" id="{77772D99-804F-4EBF-BCBB-07B5FD8FB4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6" name="Text Box 47">
          <a:extLst>
            <a:ext uri="{FF2B5EF4-FFF2-40B4-BE49-F238E27FC236}">
              <a16:creationId xmlns:a16="http://schemas.microsoft.com/office/drawing/2014/main" id="{744C3B2C-FF43-4174-B738-3C80764702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7" name="Text Box 49">
          <a:extLst>
            <a:ext uri="{FF2B5EF4-FFF2-40B4-BE49-F238E27FC236}">
              <a16:creationId xmlns:a16="http://schemas.microsoft.com/office/drawing/2014/main" id="{787CC125-F586-496C-B5B0-5BB7090B84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8" name="Text Box 50">
          <a:extLst>
            <a:ext uri="{FF2B5EF4-FFF2-40B4-BE49-F238E27FC236}">
              <a16:creationId xmlns:a16="http://schemas.microsoft.com/office/drawing/2014/main" id="{3A7848A3-2510-49DF-814D-0BBBFAAEFF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59" name="Text Box 51">
          <a:extLst>
            <a:ext uri="{FF2B5EF4-FFF2-40B4-BE49-F238E27FC236}">
              <a16:creationId xmlns:a16="http://schemas.microsoft.com/office/drawing/2014/main" id="{18FDB397-3C5F-4E20-ABD3-6B5AA323A8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0" name="Text Box 52">
          <a:extLst>
            <a:ext uri="{FF2B5EF4-FFF2-40B4-BE49-F238E27FC236}">
              <a16:creationId xmlns:a16="http://schemas.microsoft.com/office/drawing/2014/main" id="{7F5ADF2D-4ED1-4F56-AEB0-07CC45AFCD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1" name="Text Box 53">
          <a:extLst>
            <a:ext uri="{FF2B5EF4-FFF2-40B4-BE49-F238E27FC236}">
              <a16:creationId xmlns:a16="http://schemas.microsoft.com/office/drawing/2014/main" id="{F833B9D0-10DE-4823-8158-8075043574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2" name="Text Box 54">
          <a:extLst>
            <a:ext uri="{FF2B5EF4-FFF2-40B4-BE49-F238E27FC236}">
              <a16:creationId xmlns:a16="http://schemas.microsoft.com/office/drawing/2014/main" id="{D62CFFC4-47CC-4C1D-830E-7F2FF31B45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3" name="Text Box 55">
          <a:extLst>
            <a:ext uri="{FF2B5EF4-FFF2-40B4-BE49-F238E27FC236}">
              <a16:creationId xmlns:a16="http://schemas.microsoft.com/office/drawing/2014/main" id="{2D8ECE36-777C-4B10-BCF8-4C8BF41D6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4" name="Text Box 56">
          <a:extLst>
            <a:ext uri="{FF2B5EF4-FFF2-40B4-BE49-F238E27FC236}">
              <a16:creationId xmlns:a16="http://schemas.microsoft.com/office/drawing/2014/main" id="{39E9D888-689F-430D-A59A-D36E3E34C0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5" name="Text Box 57">
          <a:extLst>
            <a:ext uri="{FF2B5EF4-FFF2-40B4-BE49-F238E27FC236}">
              <a16:creationId xmlns:a16="http://schemas.microsoft.com/office/drawing/2014/main" id="{55ED06B4-2E64-4D04-B656-1A7E78F0E5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6" name="Text Box 60">
          <a:extLst>
            <a:ext uri="{FF2B5EF4-FFF2-40B4-BE49-F238E27FC236}">
              <a16:creationId xmlns:a16="http://schemas.microsoft.com/office/drawing/2014/main" id="{89DB9A4B-8A6D-45C0-A165-C9F1EB7FF2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7" name="Text Box 61">
          <a:extLst>
            <a:ext uri="{FF2B5EF4-FFF2-40B4-BE49-F238E27FC236}">
              <a16:creationId xmlns:a16="http://schemas.microsoft.com/office/drawing/2014/main" id="{465FE15F-9014-404B-8FC3-A22ED1B8A4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8" name="Text Box 62">
          <a:extLst>
            <a:ext uri="{FF2B5EF4-FFF2-40B4-BE49-F238E27FC236}">
              <a16:creationId xmlns:a16="http://schemas.microsoft.com/office/drawing/2014/main" id="{3F8DAEB0-B38E-41E0-B580-26DAD37C79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69" name="Text Box 63">
          <a:extLst>
            <a:ext uri="{FF2B5EF4-FFF2-40B4-BE49-F238E27FC236}">
              <a16:creationId xmlns:a16="http://schemas.microsoft.com/office/drawing/2014/main" id="{FA4CFF78-A124-43A4-A32F-FE2C808208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0" name="Text Box 64">
          <a:extLst>
            <a:ext uri="{FF2B5EF4-FFF2-40B4-BE49-F238E27FC236}">
              <a16:creationId xmlns:a16="http://schemas.microsoft.com/office/drawing/2014/main" id="{80BC4842-5700-468F-95EA-1917912356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1" name="Text Box 65">
          <a:extLst>
            <a:ext uri="{FF2B5EF4-FFF2-40B4-BE49-F238E27FC236}">
              <a16:creationId xmlns:a16="http://schemas.microsoft.com/office/drawing/2014/main" id="{FC915A0D-D30B-4F9D-9ED8-45616AAAE2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2" name="Text Box 66">
          <a:extLst>
            <a:ext uri="{FF2B5EF4-FFF2-40B4-BE49-F238E27FC236}">
              <a16:creationId xmlns:a16="http://schemas.microsoft.com/office/drawing/2014/main" id="{7F440CB5-D8FE-4D82-8992-4E78A367C4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3" name="Text Box 67">
          <a:extLst>
            <a:ext uri="{FF2B5EF4-FFF2-40B4-BE49-F238E27FC236}">
              <a16:creationId xmlns:a16="http://schemas.microsoft.com/office/drawing/2014/main" id="{C87D69C7-BFCE-4DB9-B87D-1993D3C03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4" name="Text Box 68">
          <a:extLst>
            <a:ext uri="{FF2B5EF4-FFF2-40B4-BE49-F238E27FC236}">
              <a16:creationId xmlns:a16="http://schemas.microsoft.com/office/drawing/2014/main" id="{5B35BEC5-B6EB-427A-8740-3A93695F5B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5" name="Text Box 69">
          <a:extLst>
            <a:ext uri="{FF2B5EF4-FFF2-40B4-BE49-F238E27FC236}">
              <a16:creationId xmlns:a16="http://schemas.microsoft.com/office/drawing/2014/main" id="{0ABB77D0-52BA-4DE7-952B-96B6CEF55F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6" name="Text Box 70">
          <a:extLst>
            <a:ext uri="{FF2B5EF4-FFF2-40B4-BE49-F238E27FC236}">
              <a16:creationId xmlns:a16="http://schemas.microsoft.com/office/drawing/2014/main" id="{B1A1DBE8-B72B-4AC9-A397-CA435E3440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7" name="Text Box 71">
          <a:extLst>
            <a:ext uri="{FF2B5EF4-FFF2-40B4-BE49-F238E27FC236}">
              <a16:creationId xmlns:a16="http://schemas.microsoft.com/office/drawing/2014/main" id="{4981EB6C-1664-4ADA-AAFB-D622591D39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8" name="Text Box 72">
          <a:extLst>
            <a:ext uri="{FF2B5EF4-FFF2-40B4-BE49-F238E27FC236}">
              <a16:creationId xmlns:a16="http://schemas.microsoft.com/office/drawing/2014/main" id="{6F32833D-7E1F-4B30-9586-65A362606F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79" name="Text Box 73">
          <a:extLst>
            <a:ext uri="{FF2B5EF4-FFF2-40B4-BE49-F238E27FC236}">
              <a16:creationId xmlns:a16="http://schemas.microsoft.com/office/drawing/2014/main" id="{3487361F-9A9B-4C27-A5D2-194614E143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0" name="Text Box 74">
          <a:extLst>
            <a:ext uri="{FF2B5EF4-FFF2-40B4-BE49-F238E27FC236}">
              <a16:creationId xmlns:a16="http://schemas.microsoft.com/office/drawing/2014/main" id="{D6C02E74-B2C0-46EA-91BD-FC5BD64552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1" name="Text Box 75">
          <a:extLst>
            <a:ext uri="{FF2B5EF4-FFF2-40B4-BE49-F238E27FC236}">
              <a16:creationId xmlns:a16="http://schemas.microsoft.com/office/drawing/2014/main" id="{19EBDD99-42C9-4DFB-8BBA-1E8DB983D0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2" name="Text Box 76">
          <a:extLst>
            <a:ext uri="{FF2B5EF4-FFF2-40B4-BE49-F238E27FC236}">
              <a16:creationId xmlns:a16="http://schemas.microsoft.com/office/drawing/2014/main" id="{E237233C-45F6-4425-BEB1-8D3E54124E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3" name="Text Box 77">
          <a:extLst>
            <a:ext uri="{FF2B5EF4-FFF2-40B4-BE49-F238E27FC236}">
              <a16:creationId xmlns:a16="http://schemas.microsoft.com/office/drawing/2014/main" id="{B61B0FFE-2A7A-434F-A57C-CE92122245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4" name="Text Box 78">
          <a:extLst>
            <a:ext uri="{FF2B5EF4-FFF2-40B4-BE49-F238E27FC236}">
              <a16:creationId xmlns:a16="http://schemas.microsoft.com/office/drawing/2014/main" id="{E870C556-70A6-4C2C-BA26-75453F0F79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5" name="Text Box 79">
          <a:extLst>
            <a:ext uri="{FF2B5EF4-FFF2-40B4-BE49-F238E27FC236}">
              <a16:creationId xmlns:a16="http://schemas.microsoft.com/office/drawing/2014/main" id="{A864A70A-90EB-4D4B-B722-4A8E0D0321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6" name="Text Box 80">
          <a:extLst>
            <a:ext uri="{FF2B5EF4-FFF2-40B4-BE49-F238E27FC236}">
              <a16:creationId xmlns:a16="http://schemas.microsoft.com/office/drawing/2014/main" id="{556A0D06-8709-45AC-9CA0-E9E17B6B0A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7" name="Text Box 81">
          <a:extLst>
            <a:ext uri="{FF2B5EF4-FFF2-40B4-BE49-F238E27FC236}">
              <a16:creationId xmlns:a16="http://schemas.microsoft.com/office/drawing/2014/main" id="{C5FE488A-20E7-43A4-88C1-226920709D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8" name="Text Box 82">
          <a:extLst>
            <a:ext uri="{FF2B5EF4-FFF2-40B4-BE49-F238E27FC236}">
              <a16:creationId xmlns:a16="http://schemas.microsoft.com/office/drawing/2014/main" id="{61D41F58-8104-4F50-B27A-15F75CFDB5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89" name="Text Box 83">
          <a:extLst>
            <a:ext uri="{FF2B5EF4-FFF2-40B4-BE49-F238E27FC236}">
              <a16:creationId xmlns:a16="http://schemas.microsoft.com/office/drawing/2014/main" id="{D9FCBA6B-1192-465B-A60C-4D474D27A2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0" name="Text Box 84">
          <a:extLst>
            <a:ext uri="{FF2B5EF4-FFF2-40B4-BE49-F238E27FC236}">
              <a16:creationId xmlns:a16="http://schemas.microsoft.com/office/drawing/2014/main" id="{98C6847C-973C-4D89-975A-8A86F8878E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1" name="Text Box 85">
          <a:extLst>
            <a:ext uri="{FF2B5EF4-FFF2-40B4-BE49-F238E27FC236}">
              <a16:creationId xmlns:a16="http://schemas.microsoft.com/office/drawing/2014/main" id="{0464E85D-D329-48DE-957C-D2BA527A90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2" name="Text Box 86">
          <a:extLst>
            <a:ext uri="{FF2B5EF4-FFF2-40B4-BE49-F238E27FC236}">
              <a16:creationId xmlns:a16="http://schemas.microsoft.com/office/drawing/2014/main" id="{8E667A83-5D2C-4684-B2A7-642F99B404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3" name="Text Box 87">
          <a:extLst>
            <a:ext uri="{FF2B5EF4-FFF2-40B4-BE49-F238E27FC236}">
              <a16:creationId xmlns:a16="http://schemas.microsoft.com/office/drawing/2014/main" id="{6F80CF57-FCBE-4E6E-9C7B-1EB294AF5A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4" name="Text Box 88">
          <a:extLst>
            <a:ext uri="{FF2B5EF4-FFF2-40B4-BE49-F238E27FC236}">
              <a16:creationId xmlns:a16="http://schemas.microsoft.com/office/drawing/2014/main" id="{A54FD2BD-9606-48D8-9A41-DE51843CF5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5" name="Text Box 89">
          <a:extLst>
            <a:ext uri="{FF2B5EF4-FFF2-40B4-BE49-F238E27FC236}">
              <a16:creationId xmlns:a16="http://schemas.microsoft.com/office/drawing/2014/main" id="{20F69A23-44C1-4822-BA9A-9401978363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6" name="Text Box 90">
          <a:extLst>
            <a:ext uri="{FF2B5EF4-FFF2-40B4-BE49-F238E27FC236}">
              <a16:creationId xmlns:a16="http://schemas.microsoft.com/office/drawing/2014/main" id="{23D0435E-854C-4E6E-9116-02624D26D5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7" name="Text Box 91">
          <a:extLst>
            <a:ext uri="{FF2B5EF4-FFF2-40B4-BE49-F238E27FC236}">
              <a16:creationId xmlns:a16="http://schemas.microsoft.com/office/drawing/2014/main" id="{F13A094B-4EA7-4922-AE02-596C2FB927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8" name="Text Box 92">
          <a:extLst>
            <a:ext uri="{FF2B5EF4-FFF2-40B4-BE49-F238E27FC236}">
              <a16:creationId xmlns:a16="http://schemas.microsoft.com/office/drawing/2014/main" id="{D6738545-BB65-4609-A9B1-C1E3ECFF76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899" name="Text Box 26">
          <a:extLst>
            <a:ext uri="{FF2B5EF4-FFF2-40B4-BE49-F238E27FC236}">
              <a16:creationId xmlns:a16="http://schemas.microsoft.com/office/drawing/2014/main" id="{0AE996AB-6458-4785-8F0F-F463740A02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0" name="Text Box 27">
          <a:extLst>
            <a:ext uri="{FF2B5EF4-FFF2-40B4-BE49-F238E27FC236}">
              <a16:creationId xmlns:a16="http://schemas.microsoft.com/office/drawing/2014/main" id="{1EC87644-C38F-491D-9606-68894D0FE2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1" name="Text Box 28">
          <a:extLst>
            <a:ext uri="{FF2B5EF4-FFF2-40B4-BE49-F238E27FC236}">
              <a16:creationId xmlns:a16="http://schemas.microsoft.com/office/drawing/2014/main" id="{591E3BF6-1D13-4140-9E87-C26E71680B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2" name="Text Box 29">
          <a:extLst>
            <a:ext uri="{FF2B5EF4-FFF2-40B4-BE49-F238E27FC236}">
              <a16:creationId xmlns:a16="http://schemas.microsoft.com/office/drawing/2014/main" id="{5E9AF8C1-DCDA-4128-8D7B-290A46AC49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3" name="Text Box 30">
          <a:extLst>
            <a:ext uri="{FF2B5EF4-FFF2-40B4-BE49-F238E27FC236}">
              <a16:creationId xmlns:a16="http://schemas.microsoft.com/office/drawing/2014/main" id="{5A4F25BC-76A8-4156-BF08-B3139C58AE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4" name="Text Box 31">
          <a:extLst>
            <a:ext uri="{FF2B5EF4-FFF2-40B4-BE49-F238E27FC236}">
              <a16:creationId xmlns:a16="http://schemas.microsoft.com/office/drawing/2014/main" id="{A59814C3-6D06-4F8B-B4D2-E92A858AF4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5" name="Text Box 32">
          <a:extLst>
            <a:ext uri="{FF2B5EF4-FFF2-40B4-BE49-F238E27FC236}">
              <a16:creationId xmlns:a16="http://schemas.microsoft.com/office/drawing/2014/main" id="{82A1D262-4FA0-404F-971C-8560316E57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6" name="Text Box 33">
          <a:extLst>
            <a:ext uri="{FF2B5EF4-FFF2-40B4-BE49-F238E27FC236}">
              <a16:creationId xmlns:a16="http://schemas.microsoft.com/office/drawing/2014/main" id="{CB8CC241-4E56-4EC6-9C18-CC1525131C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7" name="Text Box 34">
          <a:extLst>
            <a:ext uri="{FF2B5EF4-FFF2-40B4-BE49-F238E27FC236}">
              <a16:creationId xmlns:a16="http://schemas.microsoft.com/office/drawing/2014/main" id="{36D3685A-9455-4FE2-8A3A-D3124B6006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8" name="Text Box 35">
          <a:extLst>
            <a:ext uri="{FF2B5EF4-FFF2-40B4-BE49-F238E27FC236}">
              <a16:creationId xmlns:a16="http://schemas.microsoft.com/office/drawing/2014/main" id="{6C288ADC-40B4-4467-9548-482D64B65C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09" name="Text Box 36">
          <a:extLst>
            <a:ext uri="{FF2B5EF4-FFF2-40B4-BE49-F238E27FC236}">
              <a16:creationId xmlns:a16="http://schemas.microsoft.com/office/drawing/2014/main" id="{8A52D977-E48A-4B19-AD6D-E8BB3543EC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0" name="Text Box 37">
          <a:extLst>
            <a:ext uri="{FF2B5EF4-FFF2-40B4-BE49-F238E27FC236}">
              <a16:creationId xmlns:a16="http://schemas.microsoft.com/office/drawing/2014/main" id="{7DC33A73-F652-4F7C-B8CB-7C7CA4D88D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1" name="Text Box 38">
          <a:extLst>
            <a:ext uri="{FF2B5EF4-FFF2-40B4-BE49-F238E27FC236}">
              <a16:creationId xmlns:a16="http://schemas.microsoft.com/office/drawing/2014/main" id="{3E87FC11-2CC9-43BE-AD6E-16FE077462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2" name="Text Box 39">
          <a:extLst>
            <a:ext uri="{FF2B5EF4-FFF2-40B4-BE49-F238E27FC236}">
              <a16:creationId xmlns:a16="http://schemas.microsoft.com/office/drawing/2014/main" id="{3D863714-0108-4DCF-9516-F5FA01EC89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3" name="Text Box 40">
          <a:extLst>
            <a:ext uri="{FF2B5EF4-FFF2-40B4-BE49-F238E27FC236}">
              <a16:creationId xmlns:a16="http://schemas.microsoft.com/office/drawing/2014/main" id="{32540F75-1443-4999-B3FE-388058968D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4" name="Text Box 41">
          <a:extLst>
            <a:ext uri="{FF2B5EF4-FFF2-40B4-BE49-F238E27FC236}">
              <a16:creationId xmlns:a16="http://schemas.microsoft.com/office/drawing/2014/main" id="{867E6667-4401-4BAD-9496-73B1639006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5" name="Text Box 42">
          <a:extLst>
            <a:ext uri="{FF2B5EF4-FFF2-40B4-BE49-F238E27FC236}">
              <a16:creationId xmlns:a16="http://schemas.microsoft.com/office/drawing/2014/main" id="{454DE609-B5A1-45E1-8BBE-381472FBCC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6" name="Text Box 43">
          <a:extLst>
            <a:ext uri="{FF2B5EF4-FFF2-40B4-BE49-F238E27FC236}">
              <a16:creationId xmlns:a16="http://schemas.microsoft.com/office/drawing/2014/main" id="{2DBB383C-C95F-4DDB-803B-36E1BA6AED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7" name="Text Box 44">
          <a:extLst>
            <a:ext uri="{FF2B5EF4-FFF2-40B4-BE49-F238E27FC236}">
              <a16:creationId xmlns:a16="http://schemas.microsoft.com/office/drawing/2014/main" id="{74A04146-674A-414E-AAEA-6ECD2CF593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8" name="Text Box 45">
          <a:extLst>
            <a:ext uri="{FF2B5EF4-FFF2-40B4-BE49-F238E27FC236}">
              <a16:creationId xmlns:a16="http://schemas.microsoft.com/office/drawing/2014/main" id="{FE22B1B8-7461-430F-A690-9285148AEF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19" name="Text Box 46">
          <a:extLst>
            <a:ext uri="{FF2B5EF4-FFF2-40B4-BE49-F238E27FC236}">
              <a16:creationId xmlns:a16="http://schemas.microsoft.com/office/drawing/2014/main" id="{765F05BC-3467-466F-89F5-1E205E6EB5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0" name="Text Box 47">
          <a:extLst>
            <a:ext uri="{FF2B5EF4-FFF2-40B4-BE49-F238E27FC236}">
              <a16:creationId xmlns:a16="http://schemas.microsoft.com/office/drawing/2014/main" id="{1FA61684-3104-408E-AF3E-2D2CAEBC3E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1" name="Text Box 49">
          <a:extLst>
            <a:ext uri="{FF2B5EF4-FFF2-40B4-BE49-F238E27FC236}">
              <a16:creationId xmlns:a16="http://schemas.microsoft.com/office/drawing/2014/main" id="{3FB4849D-4004-4F04-9A30-EAA733C9E4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2" name="Text Box 50">
          <a:extLst>
            <a:ext uri="{FF2B5EF4-FFF2-40B4-BE49-F238E27FC236}">
              <a16:creationId xmlns:a16="http://schemas.microsoft.com/office/drawing/2014/main" id="{90AC35D7-AC61-4CC3-BD65-2EB16DF786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3" name="Text Box 51">
          <a:extLst>
            <a:ext uri="{FF2B5EF4-FFF2-40B4-BE49-F238E27FC236}">
              <a16:creationId xmlns:a16="http://schemas.microsoft.com/office/drawing/2014/main" id="{DF336489-48B3-4064-86C8-792C9EC926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4" name="Text Box 52">
          <a:extLst>
            <a:ext uri="{FF2B5EF4-FFF2-40B4-BE49-F238E27FC236}">
              <a16:creationId xmlns:a16="http://schemas.microsoft.com/office/drawing/2014/main" id="{5E406872-2D58-40E4-AA77-9001F06689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5" name="Text Box 53">
          <a:extLst>
            <a:ext uri="{FF2B5EF4-FFF2-40B4-BE49-F238E27FC236}">
              <a16:creationId xmlns:a16="http://schemas.microsoft.com/office/drawing/2014/main" id="{76522DCD-05E9-4088-AE59-D56408D562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6" name="Text Box 54">
          <a:extLst>
            <a:ext uri="{FF2B5EF4-FFF2-40B4-BE49-F238E27FC236}">
              <a16:creationId xmlns:a16="http://schemas.microsoft.com/office/drawing/2014/main" id="{57B74FE8-D1E3-4240-9EC7-638404C75F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7" name="Text Box 55">
          <a:extLst>
            <a:ext uri="{FF2B5EF4-FFF2-40B4-BE49-F238E27FC236}">
              <a16:creationId xmlns:a16="http://schemas.microsoft.com/office/drawing/2014/main" id="{017B5B7E-C56C-4347-8E2E-B13ED7F231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8" name="Text Box 56">
          <a:extLst>
            <a:ext uri="{FF2B5EF4-FFF2-40B4-BE49-F238E27FC236}">
              <a16:creationId xmlns:a16="http://schemas.microsoft.com/office/drawing/2014/main" id="{517135DC-A473-4DEC-845D-FF80D56779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29" name="Text Box 57">
          <a:extLst>
            <a:ext uri="{FF2B5EF4-FFF2-40B4-BE49-F238E27FC236}">
              <a16:creationId xmlns:a16="http://schemas.microsoft.com/office/drawing/2014/main" id="{BD5ED2A7-3CD3-4516-8A4A-8F42EEA20E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0" name="Text Box 58">
          <a:extLst>
            <a:ext uri="{FF2B5EF4-FFF2-40B4-BE49-F238E27FC236}">
              <a16:creationId xmlns:a16="http://schemas.microsoft.com/office/drawing/2014/main" id="{E7015C01-99E6-4B19-877C-94C6AA4EE9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1" name="Text Box 59">
          <a:extLst>
            <a:ext uri="{FF2B5EF4-FFF2-40B4-BE49-F238E27FC236}">
              <a16:creationId xmlns:a16="http://schemas.microsoft.com/office/drawing/2014/main" id="{5A71BC68-1668-4926-AD84-77A5E2C280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2" name="Text Box 60">
          <a:extLst>
            <a:ext uri="{FF2B5EF4-FFF2-40B4-BE49-F238E27FC236}">
              <a16:creationId xmlns:a16="http://schemas.microsoft.com/office/drawing/2014/main" id="{FCAAAE62-94FF-4D0C-A582-705C49FEE0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3" name="Text Box 61">
          <a:extLst>
            <a:ext uri="{FF2B5EF4-FFF2-40B4-BE49-F238E27FC236}">
              <a16:creationId xmlns:a16="http://schemas.microsoft.com/office/drawing/2014/main" id="{BBCEDA6B-8482-4B82-8B1C-ACCE510519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4" name="Text Box 62">
          <a:extLst>
            <a:ext uri="{FF2B5EF4-FFF2-40B4-BE49-F238E27FC236}">
              <a16:creationId xmlns:a16="http://schemas.microsoft.com/office/drawing/2014/main" id="{670552A9-2C00-4EC0-99DA-E00D055DC4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5" name="Text Box 63">
          <a:extLst>
            <a:ext uri="{FF2B5EF4-FFF2-40B4-BE49-F238E27FC236}">
              <a16:creationId xmlns:a16="http://schemas.microsoft.com/office/drawing/2014/main" id="{5527D042-21E9-4F94-8FAD-A15870E912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6" name="Text Box 64">
          <a:extLst>
            <a:ext uri="{FF2B5EF4-FFF2-40B4-BE49-F238E27FC236}">
              <a16:creationId xmlns:a16="http://schemas.microsoft.com/office/drawing/2014/main" id="{8982CBA8-2246-4285-9A26-FBBFB73573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7" name="Text Box 65">
          <a:extLst>
            <a:ext uri="{FF2B5EF4-FFF2-40B4-BE49-F238E27FC236}">
              <a16:creationId xmlns:a16="http://schemas.microsoft.com/office/drawing/2014/main" id="{4E0EA8EA-FDA9-49D3-B4F4-9B2FD83E62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8" name="Text Box 66">
          <a:extLst>
            <a:ext uri="{FF2B5EF4-FFF2-40B4-BE49-F238E27FC236}">
              <a16:creationId xmlns:a16="http://schemas.microsoft.com/office/drawing/2014/main" id="{29C4E7C2-3804-4CF4-8E06-71C443EDE8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39" name="Text Box 67">
          <a:extLst>
            <a:ext uri="{FF2B5EF4-FFF2-40B4-BE49-F238E27FC236}">
              <a16:creationId xmlns:a16="http://schemas.microsoft.com/office/drawing/2014/main" id="{B95F3D98-5F72-44C9-9E84-7D68618EC9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0" name="Text Box 68">
          <a:extLst>
            <a:ext uri="{FF2B5EF4-FFF2-40B4-BE49-F238E27FC236}">
              <a16:creationId xmlns:a16="http://schemas.microsoft.com/office/drawing/2014/main" id="{397E845B-B307-4104-893F-E86AD6727A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1" name="Text Box 69">
          <a:extLst>
            <a:ext uri="{FF2B5EF4-FFF2-40B4-BE49-F238E27FC236}">
              <a16:creationId xmlns:a16="http://schemas.microsoft.com/office/drawing/2014/main" id="{493E8E62-615A-4A01-A07B-10200BC68C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2" name="Text Box 70">
          <a:extLst>
            <a:ext uri="{FF2B5EF4-FFF2-40B4-BE49-F238E27FC236}">
              <a16:creationId xmlns:a16="http://schemas.microsoft.com/office/drawing/2014/main" id="{896D30A8-2A5E-4130-9E65-B1B081CD2B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3" name="Text Box 71">
          <a:extLst>
            <a:ext uri="{FF2B5EF4-FFF2-40B4-BE49-F238E27FC236}">
              <a16:creationId xmlns:a16="http://schemas.microsoft.com/office/drawing/2014/main" id="{73DB47E5-C621-4FE7-AAE7-A577AF1745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4" name="Text Box 72">
          <a:extLst>
            <a:ext uri="{FF2B5EF4-FFF2-40B4-BE49-F238E27FC236}">
              <a16:creationId xmlns:a16="http://schemas.microsoft.com/office/drawing/2014/main" id="{A4D861A0-4D78-4904-88D3-7D8E458848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5" name="Text Box 73">
          <a:extLst>
            <a:ext uri="{FF2B5EF4-FFF2-40B4-BE49-F238E27FC236}">
              <a16:creationId xmlns:a16="http://schemas.microsoft.com/office/drawing/2014/main" id="{32C71605-8C87-4D7A-BE24-6BD4F893B2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6" name="Text Box 74">
          <a:extLst>
            <a:ext uri="{FF2B5EF4-FFF2-40B4-BE49-F238E27FC236}">
              <a16:creationId xmlns:a16="http://schemas.microsoft.com/office/drawing/2014/main" id="{69C714BA-FDDA-4E3B-B672-F902D28CA3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7" name="Text Box 75">
          <a:extLst>
            <a:ext uri="{FF2B5EF4-FFF2-40B4-BE49-F238E27FC236}">
              <a16:creationId xmlns:a16="http://schemas.microsoft.com/office/drawing/2014/main" id="{EC42EF8C-DCB7-4FC3-887A-AF26F8FA2F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8" name="Text Box 76">
          <a:extLst>
            <a:ext uri="{FF2B5EF4-FFF2-40B4-BE49-F238E27FC236}">
              <a16:creationId xmlns:a16="http://schemas.microsoft.com/office/drawing/2014/main" id="{C4E13B0D-5D18-4B14-8CF4-5A6B3C54D7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49" name="Text Box 77">
          <a:extLst>
            <a:ext uri="{FF2B5EF4-FFF2-40B4-BE49-F238E27FC236}">
              <a16:creationId xmlns:a16="http://schemas.microsoft.com/office/drawing/2014/main" id="{49582BFB-2968-40A7-8402-BBC21213DF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0" name="Text Box 78">
          <a:extLst>
            <a:ext uri="{FF2B5EF4-FFF2-40B4-BE49-F238E27FC236}">
              <a16:creationId xmlns:a16="http://schemas.microsoft.com/office/drawing/2014/main" id="{C5815A8C-10BC-4B82-AB30-5444DBC333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1" name="Text Box 79">
          <a:extLst>
            <a:ext uri="{FF2B5EF4-FFF2-40B4-BE49-F238E27FC236}">
              <a16:creationId xmlns:a16="http://schemas.microsoft.com/office/drawing/2014/main" id="{486849B7-551C-4293-A892-11FCB2F6E9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2" name="Text Box 80">
          <a:extLst>
            <a:ext uri="{FF2B5EF4-FFF2-40B4-BE49-F238E27FC236}">
              <a16:creationId xmlns:a16="http://schemas.microsoft.com/office/drawing/2014/main" id="{8D05EF92-3CF2-466F-8AAB-DC12173D08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3" name="Text Box 81">
          <a:extLst>
            <a:ext uri="{FF2B5EF4-FFF2-40B4-BE49-F238E27FC236}">
              <a16:creationId xmlns:a16="http://schemas.microsoft.com/office/drawing/2014/main" id="{F97AE66E-0656-47FB-8F98-6C0C3AF92B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4" name="Text Box 82">
          <a:extLst>
            <a:ext uri="{FF2B5EF4-FFF2-40B4-BE49-F238E27FC236}">
              <a16:creationId xmlns:a16="http://schemas.microsoft.com/office/drawing/2014/main" id="{5D3A3407-A145-482B-B838-62D381A7CE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5" name="Text Box 83">
          <a:extLst>
            <a:ext uri="{FF2B5EF4-FFF2-40B4-BE49-F238E27FC236}">
              <a16:creationId xmlns:a16="http://schemas.microsoft.com/office/drawing/2014/main" id="{0D9A1F70-DD31-4290-8CC1-730E318C03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6" name="Text Box 84">
          <a:extLst>
            <a:ext uri="{FF2B5EF4-FFF2-40B4-BE49-F238E27FC236}">
              <a16:creationId xmlns:a16="http://schemas.microsoft.com/office/drawing/2014/main" id="{80E8AE6D-CD9D-45B0-8393-43D28D6B29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7" name="Text Box 85">
          <a:extLst>
            <a:ext uri="{FF2B5EF4-FFF2-40B4-BE49-F238E27FC236}">
              <a16:creationId xmlns:a16="http://schemas.microsoft.com/office/drawing/2014/main" id="{66A21655-658A-4D01-AB87-D919E74F9F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8" name="Text Box 86">
          <a:extLst>
            <a:ext uri="{FF2B5EF4-FFF2-40B4-BE49-F238E27FC236}">
              <a16:creationId xmlns:a16="http://schemas.microsoft.com/office/drawing/2014/main" id="{8D4005B2-E8AA-4930-BF68-087103B8EA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59" name="Text Box 87">
          <a:extLst>
            <a:ext uri="{FF2B5EF4-FFF2-40B4-BE49-F238E27FC236}">
              <a16:creationId xmlns:a16="http://schemas.microsoft.com/office/drawing/2014/main" id="{3BD42BCB-26B4-4824-9507-3AF1220359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0" name="Text Box 88">
          <a:extLst>
            <a:ext uri="{FF2B5EF4-FFF2-40B4-BE49-F238E27FC236}">
              <a16:creationId xmlns:a16="http://schemas.microsoft.com/office/drawing/2014/main" id="{8FCD45C9-705C-49FF-8DAE-B716E909C2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1" name="Text Box 89">
          <a:extLst>
            <a:ext uri="{FF2B5EF4-FFF2-40B4-BE49-F238E27FC236}">
              <a16:creationId xmlns:a16="http://schemas.microsoft.com/office/drawing/2014/main" id="{B98D257C-BC3B-414E-BA3C-AD3D5EF8BA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2" name="Text Box 90">
          <a:extLst>
            <a:ext uri="{FF2B5EF4-FFF2-40B4-BE49-F238E27FC236}">
              <a16:creationId xmlns:a16="http://schemas.microsoft.com/office/drawing/2014/main" id="{5412F45B-6A5D-446F-B9E3-3BE7EAB9DC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3" name="Text Box 91">
          <a:extLst>
            <a:ext uri="{FF2B5EF4-FFF2-40B4-BE49-F238E27FC236}">
              <a16:creationId xmlns:a16="http://schemas.microsoft.com/office/drawing/2014/main" id="{665DAA1E-7C40-4633-A052-82FE2952C6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4" name="Text Box 92">
          <a:extLst>
            <a:ext uri="{FF2B5EF4-FFF2-40B4-BE49-F238E27FC236}">
              <a16:creationId xmlns:a16="http://schemas.microsoft.com/office/drawing/2014/main" id="{BAED43E7-7A4F-4ACB-9CDC-E41C55C2CA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5" name="Text Box 26">
          <a:extLst>
            <a:ext uri="{FF2B5EF4-FFF2-40B4-BE49-F238E27FC236}">
              <a16:creationId xmlns:a16="http://schemas.microsoft.com/office/drawing/2014/main" id="{28A7D0B3-1F4B-44A0-9664-57C2949F0C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6" name="Text Box 27">
          <a:extLst>
            <a:ext uri="{FF2B5EF4-FFF2-40B4-BE49-F238E27FC236}">
              <a16:creationId xmlns:a16="http://schemas.microsoft.com/office/drawing/2014/main" id="{08642FA1-58A4-4DC8-9526-ADD7C6A3CF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7" name="Text Box 28">
          <a:extLst>
            <a:ext uri="{FF2B5EF4-FFF2-40B4-BE49-F238E27FC236}">
              <a16:creationId xmlns:a16="http://schemas.microsoft.com/office/drawing/2014/main" id="{8B2B8B5D-64A1-4A86-A84C-2C19479330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8" name="Text Box 29">
          <a:extLst>
            <a:ext uri="{FF2B5EF4-FFF2-40B4-BE49-F238E27FC236}">
              <a16:creationId xmlns:a16="http://schemas.microsoft.com/office/drawing/2014/main" id="{58602E42-5ADE-469B-80A9-5D3E39547F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69" name="Text Box 30">
          <a:extLst>
            <a:ext uri="{FF2B5EF4-FFF2-40B4-BE49-F238E27FC236}">
              <a16:creationId xmlns:a16="http://schemas.microsoft.com/office/drawing/2014/main" id="{20BF696F-5721-4705-8ED0-041C9C4F73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0" name="Text Box 31">
          <a:extLst>
            <a:ext uri="{FF2B5EF4-FFF2-40B4-BE49-F238E27FC236}">
              <a16:creationId xmlns:a16="http://schemas.microsoft.com/office/drawing/2014/main" id="{FD4BBC13-470A-4AC5-B745-DF764EAF4F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1" name="Text Box 32">
          <a:extLst>
            <a:ext uri="{FF2B5EF4-FFF2-40B4-BE49-F238E27FC236}">
              <a16:creationId xmlns:a16="http://schemas.microsoft.com/office/drawing/2014/main" id="{574127AD-0CB2-41E0-8810-9F35ACCCE4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2" name="Text Box 33">
          <a:extLst>
            <a:ext uri="{FF2B5EF4-FFF2-40B4-BE49-F238E27FC236}">
              <a16:creationId xmlns:a16="http://schemas.microsoft.com/office/drawing/2014/main" id="{B9B901CC-6385-429D-BFA8-2D6946E670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3" name="Text Box 34">
          <a:extLst>
            <a:ext uri="{FF2B5EF4-FFF2-40B4-BE49-F238E27FC236}">
              <a16:creationId xmlns:a16="http://schemas.microsoft.com/office/drawing/2014/main" id="{627DF887-6676-47B3-A3FF-1226C39155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4" name="Text Box 35">
          <a:extLst>
            <a:ext uri="{FF2B5EF4-FFF2-40B4-BE49-F238E27FC236}">
              <a16:creationId xmlns:a16="http://schemas.microsoft.com/office/drawing/2014/main" id="{7AC95551-5267-422B-B0AD-3A0D50E56E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5" name="Text Box 36">
          <a:extLst>
            <a:ext uri="{FF2B5EF4-FFF2-40B4-BE49-F238E27FC236}">
              <a16:creationId xmlns:a16="http://schemas.microsoft.com/office/drawing/2014/main" id="{6B9A5576-D6EA-4D53-A7A3-C0D2D4FABF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6" name="Text Box 37">
          <a:extLst>
            <a:ext uri="{FF2B5EF4-FFF2-40B4-BE49-F238E27FC236}">
              <a16:creationId xmlns:a16="http://schemas.microsoft.com/office/drawing/2014/main" id="{F2116B0A-2333-41A6-A3D4-321C0532B8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7" name="Text Box 38">
          <a:extLst>
            <a:ext uri="{FF2B5EF4-FFF2-40B4-BE49-F238E27FC236}">
              <a16:creationId xmlns:a16="http://schemas.microsoft.com/office/drawing/2014/main" id="{3A6F0FE7-8A8E-4C96-BF1C-283A735ED3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8" name="Text Box 39">
          <a:extLst>
            <a:ext uri="{FF2B5EF4-FFF2-40B4-BE49-F238E27FC236}">
              <a16:creationId xmlns:a16="http://schemas.microsoft.com/office/drawing/2014/main" id="{DF65776E-E973-4D09-853D-72E6A8620E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79" name="Text Box 40">
          <a:extLst>
            <a:ext uri="{FF2B5EF4-FFF2-40B4-BE49-F238E27FC236}">
              <a16:creationId xmlns:a16="http://schemas.microsoft.com/office/drawing/2014/main" id="{67ACDFD2-E869-455B-8385-E16953B72F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0" name="Text Box 41">
          <a:extLst>
            <a:ext uri="{FF2B5EF4-FFF2-40B4-BE49-F238E27FC236}">
              <a16:creationId xmlns:a16="http://schemas.microsoft.com/office/drawing/2014/main" id="{87FA61C9-78D2-49D8-9FF2-F7E42C794A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1" name="Text Box 42">
          <a:extLst>
            <a:ext uri="{FF2B5EF4-FFF2-40B4-BE49-F238E27FC236}">
              <a16:creationId xmlns:a16="http://schemas.microsoft.com/office/drawing/2014/main" id="{A83E1FDD-BFE2-4A79-AFDE-8AF6EFD992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2" name="Text Box 43">
          <a:extLst>
            <a:ext uri="{FF2B5EF4-FFF2-40B4-BE49-F238E27FC236}">
              <a16:creationId xmlns:a16="http://schemas.microsoft.com/office/drawing/2014/main" id="{2566896F-41EA-4E1F-9F7B-DFFAE2F305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3" name="Text Box 44">
          <a:extLst>
            <a:ext uri="{FF2B5EF4-FFF2-40B4-BE49-F238E27FC236}">
              <a16:creationId xmlns:a16="http://schemas.microsoft.com/office/drawing/2014/main" id="{22260C97-A543-4DED-9FF4-85B9A9A7A6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4" name="Text Box 45">
          <a:extLst>
            <a:ext uri="{FF2B5EF4-FFF2-40B4-BE49-F238E27FC236}">
              <a16:creationId xmlns:a16="http://schemas.microsoft.com/office/drawing/2014/main" id="{39AC03AB-8DCE-4A82-B7A7-F955D6204B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5" name="Text Box 46">
          <a:extLst>
            <a:ext uri="{FF2B5EF4-FFF2-40B4-BE49-F238E27FC236}">
              <a16:creationId xmlns:a16="http://schemas.microsoft.com/office/drawing/2014/main" id="{238AF86F-FDCE-443E-9B30-47116CE53F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6" name="Text Box 47">
          <a:extLst>
            <a:ext uri="{FF2B5EF4-FFF2-40B4-BE49-F238E27FC236}">
              <a16:creationId xmlns:a16="http://schemas.microsoft.com/office/drawing/2014/main" id="{2B0BD615-6001-4D75-8AAE-DF7D49CF66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7" name="Text Box 49">
          <a:extLst>
            <a:ext uri="{FF2B5EF4-FFF2-40B4-BE49-F238E27FC236}">
              <a16:creationId xmlns:a16="http://schemas.microsoft.com/office/drawing/2014/main" id="{9D59ECAF-BD2F-45E0-8C1B-423967A6DC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8" name="Text Box 50">
          <a:extLst>
            <a:ext uri="{FF2B5EF4-FFF2-40B4-BE49-F238E27FC236}">
              <a16:creationId xmlns:a16="http://schemas.microsoft.com/office/drawing/2014/main" id="{305B2EA6-CCD5-4DE3-B06E-633BF537D8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89" name="Text Box 51">
          <a:extLst>
            <a:ext uri="{FF2B5EF4-FFF2-40B4-BE49-F238E27FC236}">
              <a16:creationId xmlns:a16="http://schemas.microsoft.com/office/drawing/2014/main" id="{5E38A8F3-BE81-4715-9D7A-1B4EE11120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0" name="Text Box 52">
          <a:extLst>
            <a:ext uri="{FF2B5EF4-FFF2-40B4-BE49-F238E27FC236}">
              <a16:creationId xmlns:a16="http://schemas.microsoft.com/office/drawing/2014/main" id="{6AED45F5-68CE-4FCB-997D-651267560C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1" name="Text Box 53">
          <a:extLst>
            <a:ext uri="{FF2B5EF4-FFF2-40B4-BE49-F238E27FC236}">
              <a16:creationId xmlns:a16="http://schemas.microsoft.com/office/drawing/2014/main" id="{24F0A8F2-1509-4E4C-900F-DEA6078749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2" name="Text Box 54">
          <a:extLst>
            <a:ext uri="{FF2B5EF4-FFF2-40B4-BE49-F238E27FC236}">
              <a16:creationId xmlns:a16="http://schemas.microsoft.com/office/drawing/2014/main" id="{52DA3819-3147-4DB3-B580-FB52D902D7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3" name="Text Box 55">
          <a:extLst>
            <a:ext uri="{FF2B5EF4-FFF2-40B4-BE49-F238E27FC236}">
              <a16:creationId xmlns:a16="http://schemas.microsoft.com/office/drawing/2014/main" id="{62C71411-2451-4B8D-8E86-4E3031D910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4" name="Text Box 56">
          <a:extLst>
            <a:ext uri="{FF2B5EF4-FFF2-40B4-BE49-F238E27FC236}">
              <a16:creationId xmlns:a16="http://schemas.microsoft.com/office/drawing/2014/main" id="{A07E5F6B-4F2F-4328-8BA2-D70B5D0E7C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5" name="Text Box 57">
          <a:extLst>
            <a:ext uri="{FF2B5EF4-FFF2-40B4-BE49-F238E27FC236}">
              <a16:creationId xmlns:a16="http://schemas.microsoft.com/office/drawing/2014/main" id="{21B90F21-3BB8-481B-9F9E-4026E2FA93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6" name="Text Box 58">
          <a:extLst>
            <a:ext uri="{FF2B5EF4-FFF2-40B4-BE49-F238E27FC236}">
              <a16:creationId xmlns:a16="http://schemas.microsoft.com/office/drawing/2014/main" id="{94F19EE7-497C-4439-AAB3-38FD549A05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7" name="Text Box 59">
          <a:extLst>
            <a:ext uri="{FF2B5EF4-FFF2-40B4-BE49-F238E27FC236}">
              <a16:creationId xmlns:a16="http://schemas.microsoft.com/office/drawing/2014/main" id="{FDFA2910-93BA-447F-AA62-767928FC30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8" name="Text Box 60">
          <a:extLst>
            <a:ext uri="{FF2B5EF4-FFF2-40B4-BE49-F238E27FC236}">
              <a16:creationId xmlns:a16="http://schemas.microsoft.com/office/drawing/2014/main" id="{3AAA7AB7-9786-4D0C-98B9-9E1D793123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9999" name="Text Box 61">
          <a:extLst>
            <a:ext uri="{FF2B5EF4-FFF2-40B4-BE49-F238E27FC236}">
              <a16:creationId xmlns:a16="http://schemas.microsoft.com/office/drawing/2014/main" id="{2F0C8D79-97C1-496E-A340-C3BA93B122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0" name="Text Box 62">
          <a:extLst>
            <a:ext uri="{FF2B5EF4-FFF2-40B4-BE49-F238E27FC236}">
              <a16:creationId xmlns:a16="http://schemas.microsoft.com/office/drawing/2014/main" id="{5688D032-DA28-4709-9A0D-0D3ED56D04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1" name="Text Box 63">
          <a:extLst>
            <a:ext uri="{FF2B5EF4-FFF2-40B4-BE49-F238E27FC236}">
              <a16:creationId xmlns:a16="http://schemas.microsoft.com/office/drawing/2014/main" id="{4C4F10D3-36BB-4A58-BF96-92B89373A0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2" name="Text Box 64">
          <a:extLst>
            <a:ext uri="{FF2B5EF4-FFF2-40B4-BE49-F238E27FC236}">
              <a16:creationId xmlns:a16="http://schemas.microsoft.com/office/drawing/2014/main" id="{4A7A46B7-CBC5-4652-A237-3B2F240AE4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3" name="Text Box 65">
          <a:extLst>
            <a:ext uri="{FF2B5EF4-FFF2-40B4-BE49-F238E27FC236}">
              <a16:creationId xmlns:a16="http://schemas.microsoft.com/office/drawing/2014/main" id="{80A9F343-A809-4A53-B643-81C572052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4" name="Text Box 66">
          <a:extLst>
            <a:ext uri="{FF2B5EF4-FFF2-40B4-BE49-F238E27FC236}">
              <a16:creationId xmlns:a16="http://schemas.microsoft.com/office/drawing/2014/main" id="{2C2DBDDB-421D-45FB-8694-210242956F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5" name="Text Box 67">
          <a:extLst>
            <a:ext uri="{FF2B5EF4-FFF2-40B4-BE49-F238E27FC236}">
              <a16:creationId xmlns:a16="http://schemas.microsoft.com/office/drawing/2014/main" id="{5A22F5ED-E3E7-40D1-8883-A5BEE0D41F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6" name="Text Box 68">
          <a:extLst>
            <a:ext uri="{FF2B5EF4-FFF2-40B4-BE49-F238E27FC236}">
              <a16:creationId xmlns:a16="http://schemas.microsoft.com/office/drawing/2014/main" id="{20967ABF-0B1D-4400-BC8F-86E56E2361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7" name="Text Box 69">
          <a:extLst>
            <a:ext uri="{FF2B5EF4-FFF2-40B4-BE49-F238E27FC236}">
              <a16:creationId xmlns:a16="http://schemas.microsoft.com/office/drawing/2014/main" id="{1D03B996-D418-486C-93D8-B635A5F106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8" name="Text Box 70">
          <a:extLst>
            <a:ext uri="{FF2B5EF4-FFF2-40B4-BE49-F238E27FC236}">
              <a16:creationId xmlns:a16="http://schemas.microsoft.com/office/drawing/2014/main" id="{53882C70-9691-4C5B-9654-4C09A2DFF7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09" name="Text Box 71">
          <a:extLst>
            <a:ext uri="{FF2B5EF4-FFF2-40B4-BE49-F238E27FC236}">
              <a16:creationId xmlns:a16="http://schemas.microsoft.com/office/drawing/2014/main" id="{B74899A3-A3E1-4E96-9A30-2A740D70A2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0" name="Text Box 72">
          <a:extLst>
            <a:ext uri="{FF2B5EF4-FFF2-40B4-BE49-F238E27FC236}">
              <a16:creationId xmlns:a16="http://schemas.microsoft.com/office/drawing/2014/main" id="{8FCF05F6-B123-4809-BC39-0382075470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1" name="Text Box 73">
          <a:extLst>
            <a:ext uri="{FF2B5EF4-FFF2-40B4-BE49-F238E27FC236}">
              <a16:creationId xmlns:a16="http://schemas.microsoft.com/office/drawing/2014/main" id="{E86EC6EF-9044-428B-89A9-334BF73005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2" name="Text Box 74">
          <a:extLst>
            <a:ext uri="{FF2B5EF4-FFF2-40B4-BE49-F238E27FC236}">
              <a16:creationId xmlns:a16="http://schemas.microsoft.com/office/drawing/2014/main" id="{84E0AF10-E816-4610-9896-DB55D75A4E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3" name="Text Box 75">
          <a:extLst>
            <a:ext uri="{FF2B5EF4-FFF2-40B4-BE49-F238E27FC236}">
              <a16:creationId xmlns:a16="http://schemas.microsoft.com/office/drawing/2014/main" id="{058538C4-C3F0-4080-9A07-B0AE9A7EED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4" name="Text Box 76">
          <a:extLst>
            <a:ext uri="{FF2B5EF4-FFF2-40B4-BE49-F238E27FC236}">
              <a16:creationId xmlns:a16="http://schemas.microsoft.com/office/drawing/2014/main" id="{D98DF4D9-C5E8-4518-9932-B8DA965DEB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5" name="Text Box 77">
          <a:extLst>
            <a:ext uri="{FF2B5EF4-FFF2-40B4-BE49-F238E27FC236}">
              <a16:creationId xmlns:a16="http://schemas.microsoft.com/office/drawing/2014/main" id="{513CA915-EDF7-42B0-BC27-B4C8A8182B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6" name="Text Box 78">
          <a:extLst>
            <a:ext uri="{FF2B5EF4-FFF2-40B4-BE49-F238E27FC236}">
              <a16:creationId xmlns:a16="http://schemas.microsoft.com/office/drawing/2014/main" id="{44000E6A-B7E4-4F1A-ACD6-23E869F998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7" name="Text Box 79">
          <a:extLst>
            <a:ext uri="{FF2B5EF4-FFF2-40B4-BE49-F238E27FC236}">
              <a16:creationId xmlns:a16="http://schemas.microsoft.com/office/drawing/2014/main" id="{2819E259-6B1B-4E31-AA56-7E9F8F916A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8" name="Text Box 80">
          <a:extLst>
            <a:ext uri="{FF2B5EF4-FFF2-40B4-BE49-F238E27FC236}">
              <a16:creationId xmlns:a16="http://schemas.microsoft.com/office/drawing/2014/main" id="{1F9D1C49-A07B-4860-803D-888BC014F2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19" name="Text Box 81">
          <a:extLst>
            <a:ext uri="{FF2B5EF4-FFF2-40B4-BE49-F238E27FC236}">
              <a16:creationId xmlns:a16="http://schemas.microsoft.com/office/drawing/2014/main" id="{8DA2D1E0-4E3B-4DB4-87FB-116BE13551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0" name="Text Box 82">
          <a:extLst>
            <a:ext uri="{FF2B5EF4-FFF2-40B4-BE49-F238E27FC236}">
              <a16:creationId xmlns:a16="http://schemas.microsoft.com/office/drawing/2014/main" id="{E20B8972-9BC9-4208-A833-662FACCC16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1" name="Text Box 83">
          <a:extLst>
            <a:ext uri="{FF2B5EF4-FFF2-40B4-BE49-F238E27FC236}">
              <a16:creationId xmlns:a16="http://schemas.microsoft.com/office/drawing/2014/main" id="{4A0F5822-790F-4785-B27C-1E747B7DD5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2" name="Text Box 84">
          <a:extLst>
            <a:ext uri="{FF2B5EF4-FFF2-40B4-BE49-F238E27FC236}">
              <a16:creationId xmlns:a16="http://schemas.microsoft.com/office/drawing/2014/main" id="{0CFF4023-5565-4F93-939D-6B442A207C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3" name="Text Box 85">
          <a:extLst>
            <a:ext uri="{FF2B5EF4-FFF2-40B4-BE49-F238E27FC236}">
              <a16:creationId xmlns:a16="http://schemas.microsoft.com/office/drawing/2014/main" id="{18BBE9B9-C65B-492E-9BAE-0D53D294DB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4" name="Text Box 86">
          <a:extLst>
            <a:ext uri="{FF2B5EF4-FFF2-40B4-BE49-F238E27FC236}">
              <a16:creationId xmlns:a16="http://schemas.microsoft.com/office/drawing/2014/main" id="{FF96167B-A068-4E5A-957B-82E3C493ED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5" name="Text Box 87">
          <a:extLst>
            <a:ext uri="{FF2B5EF4-FFF2-40B4-BE49-F238E27FC236}">
              <a16:creationId xmlns:a16="http://schemas.microsoft.com/office/drawing/2014/main" id="{6AF847F2-3F22-4F03-8732-8CD9AD7D47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6" name="Text Box 88">
          <a:extLst>
            <a:ext uri="{FF2B5EF4-FFF2-40B4-BE49-F238E27FC236}">
              <a16:creationId xmlns:a16="http://schemas.microsoft.com/office/drawing/2014/main" id="{E3DEF403-F60D-4168-AF9B-993B3F7958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7" name="Text Box 89">
          <a:extLst>
            <a:ext uri="{FF2B5EF4-FFF2-40B4-BE49-F238E27FC236}">
              <a16:creationId xmlns:a16="http://schemas.microsoft.com/office/drawing/2014/main" id="{17022AC7-400C-4A40-80C8-E1A711EC34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8" name="Text Box 90">
          <a:extLst>
            <a:ext uri="{FF2B5EF4-FFF2-40B4-BE49-F238E27FC236}">
              <a16:creationId xmlns:a16="http://schemas.microsoft.com/office/drawing/2014/main" id="{F36400EB-D8E8-408E-998F-2312BAA1A0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29" name="Text Box 91">
          <a:extLst>
            <a:ext uri="{FF2B5EF4-FFF2-40B4-BE49-F238E27FC236}">
              <a16:creationId xmlns:a16="http://schemas.microsoft.com/office/drawing/2014/main" id="{D7D0F681-C012-4ED5-8693-D4BA541B3E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0" name="Text Box 92">
          <a:extLst>
            <a:ext uri="{FF2B5EF4-FFF2-40B4-BE49-F238E27FC236}">
              <a16:creationId xmlns:a16="http://schemas.microsoft.com/office/drawing/2014/main" id="{85BB9E1E-C785-4BDD-95D9-000EDFC52A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1" name="Text Box 26">
          <a:extLst>
            <a:ext uri="{FF2B5EF4-FFF2-40B4-BE49-F238E27FC236}">
              <a16:creationId xmlns:a16="http://schemas.microsoft.com/office/drawing/2014/main" id="{3D7523E2-CFB1-436D-A3EB-072FFBCFF6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2" name="Text Box 27">
          <a:extLst>
            <a:ext uri="{FF2B5EF4-FFF2-40B4-BE49-F238E27FC236}">
              <a16:creationId xmlns:a16="http://schemas.microsoft.com/office/drawing/2014/main" id="{068F3655-DFFE-437B-AC85-B9C0354C2A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3" name="Text Box 28">
          <a:extLst>
            <a:ext uri="{FF2B5EF4-FFF2-40B4-BE49-F238E27FC236}">
              <a16:creationId xmlns:a16="http://schemas.microsoft.com/office/drawing/2014/main" id="{1D540388-A82F-4950-8412-8A8058C504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4" name="Text Box 29">
          <a:extLst>
            <a:ext uri="{FF2B5EF4-FFF2-40B4-BE49-F238E27FC236}">
              <a16:creationId xmlns:a16="http://schemas.microsoft.com/office/drawing/2014/main" id="{88640D02-0893-4C8F-AA23-E691F9D695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5" name="Text Box 30">
          <a:extLst>
            <a:ext uri="{FF2B5EF4-FFF2-40B4-BE49-F238E27FC236}">
              <a16:creationId xmlns:a16="http://schemas.microsoft.com/office/drawing/2014/main" id="{B75CDFE2-E457-46EF-9E8F-E44F271D56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6" name="Text Box 31">
          <a:extLst>
            <a:ext uri="{FF2B5EF4-FFF2-40B4-BE49-F238E27FC236}">
              <a16:creationId xmlns:a16="http://schemas.microsoft.com/office/drawing/2014/main" id="{1CD81E41-0D0A-4C92-AE95-2391F1B083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7" name="Text Box 32">
          <a:extLst>
            <a:ext uri="{FF2B5EF4-FFF2-40B4-BE49-F238E27FC236}">
              <a16:creationId xmlns:a16="http://schemas.microsoft.com/office/drawing/2014/main" id="{57145D51-1CBB-4C2D-89B6-7D60E802DD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8" name="Text Box 33">
          <a:extLst>
            <a:ext uri="{FF2B5EF4-FFF2-40B4-BE49-F238E27FC236}">
              <a16:creationId xmlns:a16="http://schemas.microsoft.com/office/drawing/2014/main" id="{9EAC111D-3A40-4765-A96B-BE8065614D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39" name="Text Box 34">
          <a:extLst>
            <a:ext uri="{FF2B5EF4-FFF2-40B4-BE49-F238E27FC236}">
              <a16:creationId xmlns:a16="http://schemas.microsoft.com/office/drawing/2014/main" id="{5D8D5CA2-A0D3-4356-9074-7B3CFCD0B0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0" name="Text Box 35">
          <a:extLst>
            <a:ext uri="{FF2B5EF4-FFF2-40B4-BE49-F238E27FC236}">
              <a16:creationId xmlns:a16="http://schemas.microsoft.com/office/drawing/2014/main" id="{74533E78-D94D-4B06-9A36-CF94C66632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1" name="Text Box 36">
          <a:extLst>
            <a:ext uri="{FF2B5EF4-FFF2-40B4-BE49-F238E27FC236}">
              <a16:creationId xmlns:a16="http://schemas.microsoft.com/office/drawing/2014/main" id="{EA71DCE5-E939-4F8C-A2F3-ABD553CFD1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2" name="Text Box 37">
          <a:extLst>
            <a:ext uri="{FF2B5EF4-FFF2-40B4-BE49-F238E27FC236}">
              <a16:creationId xmlns:a16="http://schemas.microsoft.com/office/drawing/2014/main" id="{8CEF1170-587A-4492-AAFD-41DE934684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3" name="Text Box 38">
          <a:extLst>
            <a:ext uri="{FF2B5EF4-FFF2-40B4-BE49-F238E27FC236}">
              <a16:creationId xmlns:a16="http://schemas.microsoft.com/office/drawing/2014/main" id="{A8C86AFD-620C-4ADC-9B57-F92E75FA30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4" name="Text Box 39">
          <a:extLst>
            <a:ext uri="{FF2B5EF4-FFF2-40B4-BE49-F238E27FC236}">
              <a16:creationId xmlns:a16="http://schemas.microsoft.com/office/drawing/2014/main" id="{9C581D23-7CD0-499E-9C86-BAAB4BCA2F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5" name="Text Box 40">
          <a:extLst>
            <a:ext uri="{FF2B5EF4-FFF2-40B4-BE49-F238E27FC236}">
              <a16:creationId xmlns:a16="http://schemas.microsoft.com/office/drawing/2014/main" id="{D435045B-EC6A-4E1E-A829-899FC3E01A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6" name="Text Box 41">
          <a:extLst>
            <a:ext uri="{FF2B5EF4-FFF2-40B4-BE49-F238E27FC236}">
              <a16:creationId xmlns:a16="http://schemas.microsoft.com/office/drawing/2014/main" id="{E00ACE11-8523-47CE-8D75-2EB9F944F7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7" name="Text Box 42">
          <a:extLst>
            <a:ext uri="{FF2B5EF4-FFF2-40B4-BE49-F238E27FC236}">
              <a16:creationId xmlns:a16="http://schemas.microsoft.com/office/drawing/2014/main" id="{AAA99F92-7473-4FE4-AF81-2EF97E5F5B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8" name="Text Box 43">
          <a:extLst>
            <a:ext uri="{FF2B5EF4-FFF2-40B4-BE49-F238E27FC236}">
              <a16:creationId xmlns:a16="http://schemas.microsoft.com/office/drawing/2014/main" id="{BD70CA26-22D2-4D9F-8F20-C76304AD17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49" name="Text Box 44">
          <a:extLst>
            <a:ext uri="{FF2B5EF4-FFF2-40B4-BE49-F238E27FC236}">
              <a16:creationId xmlns:a16="http://schemas.microsoft.com/office/drawing/2014/main" id="{7FF3058C-2D73-4B57-922F-76B701DFB4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0" name="Text Box 45">
          <a:extLst>
            <a:ext uri="{FF2B5EF4-FFF2-40B4-BE49-F238E27FC236}">
              <a16:creationId xmlns:a16="http://schemas.microsoft.com/office/drawing/2014/main" id="{2FC448C0-D22B-47DE-8240-C11FF20BCB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1" name="Text Box 46">
          <a:extLst>
            <a:ext uri="{FF2B5EF4-FFF2-40B4-BE49-F238E27FC236}">
              <a16:creationId xmlns:a16="http://schemas.microsoft.com/office/drawing/2014/main" id="{06D2060D-1A42-4F66-BF7E-21ACD46D05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2" name="Text Box 47">
          <a:extLst>
            <a:ext uri="{FF2B5EF4-FFF2-40B4-BE49-F238E27FC236}">
              <a16:creationId xmlns:a16="http://schemas.microsoft.com/office/drawing/2014/main" id="{1908DEFF-BE3D-4F1A-A4BB-17EEF557E2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3" name="Text Box 49">
          <a:extLst>
            <a:ext uri="{FF2B5EF4-FFF2-40B4-BE49-F238E27FC236}">
              <a16:creationId xmlns:a16="http://schemas.microsoft.com/office/drawing/2014/main" id="{F9C22D56-D2D9-4477-89FD-831996F5FC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4" name="Text Box 50">
          <a:extLst>
            <a:ext uri="{FF2B5EF4-FFF2-40B4-BE49-F238E27FC236}">
              <a16:creationId xmlns:a16="http://schemas.microsoft.com/office/drawing/2014/main" id="{D8E704AF-D463-4FCE-9DFD-0569939C73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5" name="Text Box 51">
          <a:extLst>
            <a:ext uri="{FF2B5EF4-FFF2-40B4-BE49-F238E27FC236}">
              <a16:creationId xmlns:a16="http://schemas.microsoft.com/office/drawing/2014/main" id="{1C11FA6A-00DC-4D78-A309-E4A9DCECFD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6" name="Text Box 52">
          <a:extLst>
            <a:ext uri="{FF2B5EF4-FFF2-40B4-BE49-F238E27FC236}">
              <a16:creationId xmlns:a16="http://schemas.microsoft.com/office/drawing/2014/main" id="{F18CCDB9-AE55-4BD8-8185-BCAF2E5400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7" name="Text Box 53">
          <a:extLst>
            <a:ext uri="{FF2B5EF4-FFF2-40B4-BE49-F238E27FC236}">
              <a16:creationId xmlns:a16="http://schemas.microsoft.com/office/drawing/2014/main" id="{AA71CEAB-66A0-4F74-81BB-E7CF63D88A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8" name="Text Box 54">
          <a:extLst>
            <a:ext uri="{FF2B5EF4-FFF2-40B4-BE49-F238E27FC236}">
              <a16:creationId xmlns:a16="http://schemas.microsoft.com/office/drawing/2014/main" id="{4DC4843A-F5A9-4BFC-BFFB-B2EA287DC8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59" name="Text Box 55">
          <a:extLst>
            <a:ext uri="{FF2B5EF4-FFF2-40B4-BE49-F238E27FC236}">
              <a16:creationId xmlns:a16="http://schemas.microsoft.com/office/drawing/2014/main" id="{DA368333-201B-4AFB-B15C-FCF0155EA7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0" name="Text Box 56">
          <a:extLst>
            <a:ext uri="{FF2B5EF4-FFF2-40B4-BE49-F238E27FC236}">
              <a16:creationId xmlns:a16="http://schemas.microsoft.com/office/drawing/2014/main" id="{04D06697-A7EF-4E89-99D3-3774B2C71A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1" name="Text Box 57">
          <a:extLst>
            <a:ext uri="{FF2B5EF4-FFF2-40B4-BE49-F238E27FC236}">
              <a16:creationId xmlns:a16="http://schemas.microsoft.com/office/drawing/2014/main" id="{D981133A-45B5-49E8-9DD9-B6FDC70F8C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2" name="Text Box 58">
          <a:extLst>
            <a:ext uri="{FF2B5EF4-FFF2-40B4-BE49-F238E27FC236}">
              <a16:creationId xmlns:a16="http://schemas.microsoft.com/office/drawing/2014/main" id="{AA7A3B25-202F-4407-8FB2-41D736D27F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3" name="Text Box 59">
          <a:extLst>
            <a:ext uri="{FF2B5EF4-FFF2-40B4-BE49-F238E27FC236}">
              <a16:creationId xmlns:a16="http://schemas.microsoft.com/office/drawing/2014/main" id="{55D56402-91B9-48DA-B66F-4E596750C9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4" name="Text Box 60">
          <a:extLst>
            <a:ext uri="{FF2B5EF4-FFF2-40B4-BE49-F238E27FC236}">
              <a16:creationId xmlns:a16="http://schemas.microsoft.com/office/drawing/2014/main" id="{8BA3CE92-04FE-43F9-B494-3F612CAACF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5" name="Text Box 61">
          <a:extLst>
            <a:ext uri="{FF2B5EF4-FFF2-40B4-BE49-F238E27FC236}">
              <a16:creationId xmlns:a16="http://schemas.microsoft.com/office/drawing/2014/main" id="{2D09C8E6-9ACA-45F0-8070-C981BB4485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6" name="Text Box 62">
          <a:extLst>
            <a:ext uri="{FF2B5EF4-FFF2-40B4-BE49-F238E27FC236}">
              <a16:creationId xmlns:a16="http://schemas.microsoft.com/office/drawing/2014/main" id="{9DC83EF5-1681-40DD-9152-7DE4A17D3C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7" name="Text Box 63">
          <a:extLst>
            <a:ext uri="{FF2B5EF4-FFF2-40B4-BE49-F238E27FC236}">
              <a16:creationId xmlns:a16="http://schemas.microsoft.com/office/drawing/2014/main" id="{8C9E4F59-353F-41B5-A322-04C448E749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8" name="Text Box 64">
          <a:extLst>
            <a:ext uri="{FF2B5EF4-FFF2-40B4-BE49-F238E27FC236}">
              <a16:creationId xmlns:a16="http://schemas.microsoft.com/office/drawing/2014/main" id="{D69015C9-A26B-47D4-8517-EAF12C9D67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69" name="Text Box 65">
          <a:extLst>
            <a:ext uri="{FF2B5EF4-FFF2-40B4-BE49-F238E27FC236}">
              <a16:creationId xmlns:a16="http://schemas.microsoft.com/office/drawing/2014/main" id="{B4A50643-046B-487D-A971-E74B10479D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0" name="Text Box 66">
          <a:extLst>
            <a:ext uri="{FF2B5EF4-FFF2-40B4-BE49-F238E27FC236}">
              <a16:creationId xmlns:a16="http://schemas.microsoft.com/office/drawing/2014/main" id="{DF1858F5-0CCB-4B86-96DB-63B7C767D7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1" name="Text Box 67">
          <a:extLst>
            <a:ext uri="{FF2B5EF4-FFF2-40B4-BE49-F238E27FC236}">
              <a16:creationId xmlns:a16="http://schemas.microsoft.com/office/drawing/2014/main" id="{7379DEA3-7947-44C8-8788-17855CA698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2" name="Text Box 68">
          <a:extLst>
            <a:ext uri="{FF2B5EF4-FFF2-40B4-BE49-F238E27FC236}">
              <a16:creationId xmlns:a16="http://schemas.microsoft.com/office/drawing/2014/main" id="{CD19E1B4-2CAB-497F-BB20-C8C883677F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3" name="Text Box 69">
          <a:extLst>
            <a:ext uri="{FF2B5EF4-FFF2-40B4-BE49-F238E27FC236}">
              <a16:creationId xmlns:a16="http://schemas.microsoft.com/office/drawing/2014/main" id="{2E2E5FB0-6A8B-4606-927C-2EFAA2B933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4" name="Text Box 70">
          <a:extLst>
            <a:ext uri="{FF2B5EF4-FFF2-40B4-BE49-F238E27FC236}">
              <a16:creationId xmlns:a16="http://schemas.microsoft.com/office/drawing/2014/main" id="{B29A7586-3463-4810-AA9C-0F057AFF8A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5" name="Text Box 71">
          <a:extLst>
            <a:ext uri="{FF2B5EF4-FFF2-40B4-BE49-F238E27FC236}">
              <a16:creationId xmlns:a16="http://schemas.microsoft.com/office/drawing/2014/main" id="{244934CE-BAF7-427E-8965-FC847199BF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6" name="Text Box 72">
          <a:extLst>
            <a:ext uri="{FF2B5EF4-FFF2-40B4-BE49-F238E27FC236}">
              <a16:creationId xmlns:a16="http://schemas.microsoft.com/office/drawing/2014/main" id="{E63392F9-0842-4E8C-8B4B-7D0D242E6A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7" name="Text Box 73">
          <a:extLst>
            <a:ext uri="{FF2B5EF4-FFF2-40B4-BE49-F238E27FC236}">
              <a16:creationId xmlns:a16="http://schemas.microsoft.com/office/drawing/2014/main" id="{896BE52B-F623-4507-A8ED-530A362339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8" name="Text Box 74">
          <a:extLst>
            <a:ext uri="{FF2B5EF4-FFF2-40B4-BE49-F238E27FC236}">
              <a16:creationId xmlns:a16="http://schemas.microsoft.com/office/drawing/2014/main" id="{48F96A65-EDBC-48DC-BCA0-7CB05FA7E0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79" name="Text Box 75">
          <a:extLst>
            <a:ext uri="{FF2B5EF4-FFF2-40B4-BE49-F238E27FC236}">
              <a16:creationId xmlns:a16="http://schemas.microsoft.com/office/drawing/2014/main" id="{50B27C82-384C-471F-B8F5-27B810681E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0" name="Text Box 76">
          <a:extLst>
            <a:ext uri="{FF2B5EF4-FFF2-40B4-BE49-F238E27FC236}">
              <a16:creationId xmlns:a16="http://schemas.microsoft.com/office/drawing/2014/main" id="{4AD1414D-B3BD-4370-9CF5-DCD9ABC9E3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1" name="Text Box 77">
          <a:extLst>
            <a:ext uri="{FF2B5EF4-FFF2-40B4-BE49-F238E27FC236}">
              <a16:creationId xmlns:a16="http://schemas.microsoft.com/office/drawing/2014/main" id="{DB0F6361-6C27-471D-9238-8F94EFC8AB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2" name="Text Box 78">
          <a:extLst>
            <a:ext uri="{FF2B5EF4-FFF2-40B4-BE49-F238E27FC236}">
              <a16:creationId xmlns:a16="http://schemas.microsoft.com/office/drawing/2014/main" id="{416D8814-2D00-4C58-B60A-1D01A3A944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3" name="Text Box 79">
          <a:extLst>
            <a:ext uri="{FF2B5EF4-FFF2-40B4-BE49-F238E27FC236}">
              <a16:creationId xmlns:a16="http://schemas.microsoft.com/office/drawing/2014/main" id="{0E9EB4C4-1CDD-492D-B542-386E5BF19D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4" name="Text Box 80">
          <a:extLst>
            <a:ext uri="{FF2B5EF4-FFF2-40B4-BE49-F238E27FC236}">
              <a16:creationId xmlns:a16="http://schemas.microsoft.com/office/drawing/2014/main" id="{C5A6192D-85AB-400A-8239-1DAA8FB31E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5" name="Text Box 81">
          <a:extLst>
            <a:ext uri="{FF2B5EF4-FFF2-40B4-BE49-F238E27FC236}">
              <a16:creationId xmlns:a16="http://schemas.microsoft.com/office/drawing/2014/main" id="{5427111F-E879-41FA-AFBA-4EE6F1086D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6" name="Text Box 82">
          <a:extLst>
            <a:ext uri="{FF2B5EF4-FFF2-40B4-BE49-F238E27FC236}">
              <a16:creationId xmlns:a16="http://schemas.microsoft.com/office/drawing/2014/main" id="{9CCFCC7A-86D8-48F1-8EE0-0C4AF48F2C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7" name="Text Box 83">
          <a:extLst>
            <a:ext uri="{FF2B5EF4-FFF2-40B4-BE49-F238E27FC236}">
              <a16:creationId xmlns:a16="http://schemas.microsoft.com/office/drawing/2014/main" id="{1C4919F0-2E47-4C19-9CFC-E467867B81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8" name="Text Box 84">
          <a:extLst>
            <a:ext uri="{FF2B5EF4-FFF2-40B4-BE49-F238E27FC236}">
              <a16:creationId xmlns:a16="http://schemas.microsoft.com/office/drawing/2014/main" id="{F21E01BF-440B-41F5-84E4-B605AAF0B2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89" name="Text Box 85">
          <a:extLst>
            <a:ext uri="{FF2B5EF4-FFF2-40B4-BE49-F238E27FC236}">
              <a16:creationId xmlns:a16="http://schemas.microsoft.com/office/drawing/2014/main" id="{59EB4AF8-12A9-4AEC-B642-BA2AE804B7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0" name="Text Box 86">
          <a:extLst>
            <a:ext uri="{FF2B5EF4-FFF2-40B4-BE49-F238E27FC236}">
              <a16:creationId xmlns:a16="http://schemas.microsoft.com/office/drawing/2014/main" id="{14A65D26-CFE0-4626-B9BB-DD0159D815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1" name="Text Box 87">
          <a:extLst>
            <a:ext uri="{FF2B5EF4-FFF2-40B4-BE49-F238E27FC236}">
              <a16:creationId xmlns:a16="http://schemas.microsoft.com/office/drawing/2014/main" id="{38200664-0780-4EB3-8F33-80FFCBEA85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2" name="Text Box 88">
          <a:extLst>
            <a:ext uri="{FF2B5EF4-FFF2-40B4-BE49-F238E27FC236}">
              <a16:creationId xmlns:a16="http://schemas.microsoft.com/office/drawing/2014/main" id="{3FA9E963-0455-4897-85D2-A24B233FB7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3" name="Text Box 89">
          <a:extLst>
            <a:ext uri="{FF2B5EF4-FFF2-40B4-BE49-F238E27FC236}">
              <a16:creationId xmlns:a16="http://schemas.microsoft.com/office/drawing/2014/main" id="{F79E3223-8752-4BEF-8557-D174C90F65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4" name="Text Box 90">
          <a:extLst>
            <a:ext uri="{FF2B5EF4-FFF2-40B4-BE49-F238E27FC236}">
              <a16:creationId xmlns:a16="http://schemas.microsoft.com/office/drawing/2014/main" id="{134794F8-0537-4943-B975-C568CF22AD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5" name="Text Box 91">
          <a:extLst>
            <a:ext uri="{FF2B5EF4-FFF2-40B4-BE49-F238E27FC236}">
              <a16:creationId xmlns:a16="http://schemas.microsoft.com/office/drawing/2014/main" id="{50857491-A39F-476A-B2E7-0F3AB72DFC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6" name="Text Box 92">
          <a:extLst>
            <a:ext uri="{FF2B5EF4-FFF2-40B4-BE49-F238E27FC236}">
              <a16:creationId xmlns:a16="http://schemas.microsoft.com/office/drawing/2014/main" id="{3C0E16B5-8919-4053-9E56-3F21341B75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7" name="Text Box 26">
          <a:extLst>
            <a:ext uri="{FF2B5EF4-FFF2-40B4-BE49-F238E27FC236}">
              <a16:creationId xmlns:a16="http://schemas.microsoft.com/office/drawing/2014/main" id="{F2CB7B0D-1718-4B88-BA48-02644130FF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8" name="Text Box 27">
          <a:extLst>
            <a:ext uri="{FF2B5EF4-FFF2-40B4-BE49-F238E27FC236}">
              <a16:creationId xmlns:a16="http://schemas.microsoft.com/office/drawing/2014/main" id="{784C5926-0BC4-44FC-9135-4260C3B640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099" name="Text Box 28">
          <a:extLst>
            <a:ext uri="{FF2B5EF4-FFF2-40B4-BE49-F238E27FC236}">
              <a16:creationId xmlns:a16="http://schemas.microsoft.com/office/drawing/2014/main" id="{A8D01626-EC35-47F9-89BA-2C574B9B01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0" name="Text Box 29">
          <a:extLst>
            <a:ext uri="{FF2B5EF4-FFF2-40B4-BE49-F238E27FC236}">
              <a16:creationId xmlns:a16="http://schemas.microsoft.com/office/drawing/2014/main" id="{F78CDCD4-1BBB-4132-AAD9-1DE1E520AC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1" name="Text Box 30">
          <a:extLst>
            <a:ext uri="{FF2B5EF4-FFF2-40B4-BE49-F238E27FC236}">
              <a16:creationId xmlns:a16="http://schemas.microsoft.com/office/drawing/2014/main" id="{8FBB7D9F-9AB5-4351-942A-EC83F088BF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2" name="Text Box 31">
          <a:extLst>
            <a:ext uri="{FF2B5EF4-FFF2-40B4-BE49-F238E27FC236}">
              <a16:creationId xmlns:a16="http://schemas.microsoft.com/office/drawing/2014/main" id="{771CB640-C403-494A-A5FF-25A6E0F589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3" name="Text Box 32">
          <a:extLst>
            <a:ext uri="{FF2B5EF4-FFF2-40B4-BE49-F238E27FC236}">
              <a16:creationId xmlns:a16="http://schemas.microsoft.com/office/drawing/2014/main" id="{943254BC-159F-43E1-8961-F783B9B91C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4" name="Text Box 33">
          <a:extLst>
            <a:ext uri="{FF2B5EF4-FFF2-40B4-BE49-F238E27FC236}">
              <a16:creationId xmlns:a16="http://schemas.microsoft.com/office/drawing/2014/main" id="{4585FD34-51E4-450E-AEA9-CDEBCBD948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5" name="Text Box 34">
          <a:extLst>
            <a:ext uri="{FF2B5EF4-FFF2-40B4-BE49-F238E27FC236}">
              <a16:creationId xmlns:a16="http://schemas.microsoft.com/office/drawing/2014/main" id="{BB4064B5-A2C5-4E21-AACE-C6016F0A92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6" name="Text Box 35">
          <a:extLst>
            <a:ext uri="{FF2B5EF4-FFF2-40B4-BE49-F238E27FC236}">
              <a16:creationId xmlns:a16="http://schemas.microsoft.com/office/drawing/2014/main" id="{82DFD516-B0A2-4E3F-B3CF-87FB8FE462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7" name="Text Box 36">
          <a:extLst>
            <a:ext uri="{FF2B5EF4-FFF2-40B4-BE49-F238E27FC236}">
              <a16:creationId xmlns:a16="http://schemas.microsoft.com/office/drawing/2014/main" id="{CF35B4B9-CCAA-4D57-91D9-5ED5CD5B03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8" name="Text Box 37">
          <a:extLst>
            <a:ext uri="{FF2B5EF4-FFF2-40B4-BE49-F238E27FC236}">
              <a16:creationId xmlns:a16="http://schemas.microsoft.com/office/drawing/2014/main" id="{3D9926C6-C9A5-4D65-AAA9-B0F760CDCA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09" name="Text Box 38">
          <a:extLst>
            <a:ext uri="{FF2B5EF4-FFF2-40B4-BE49-F238E27FC236}">
              <a16:creationId xmlns:a16="http://schemas.microsoft.com/office/drawing/2014/main" id="{AEC1FC67-A506-42DB-A16A-98262B3863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0" name="Text Box 39">
          <a:extLst>
            <a:ext uri="{FF2B5EF4-FFF2-40B4-BE49-F238E27FC236}">
              <a16:creationId xmlns:a16="http://schemas.microsoft.com/office/drawing/2014/main" id="{8B03E95A-8149-46BF-9681-0CF43CFED0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1" name="Text Box 40">
          <a:extLst>
            <a:ext uri="{FF2B5EF4-FFF2-40B4-BE49-F238E27FC236}">
              <a16:creationId xmlns:a16="http://schemas.microsoft.com/office/drawing/2014/main" id="{79BD8CBE-CEA0-48C9-B8E6-ADCCDCACCB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2" name="Text Box 41">
          <a:extLst>
            <a:ext uri="{FF2B5EF4-FFF2-40B4-BE49-F238E27FC236}">
              <a16:creationId xmlns:a16="http://schemas.microsoft.com/office/drawing/2014/main" id="{11C2BCA3-EA61-4357-877B-DFE84439DE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3" name="Text Box 42">
          <a:extLst>
            <a:ext uri="{FF2B5EF4-FFF2-40B4-BE49-F238E27FC236}">
              <a16:creationId xmlns:a16="http://schemas.microsoft.com/office/drawing/2014/main" id="{F4ACF9E1-0ED6-48D7-9490-41212954DF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4" name="Text Box 43">
          <a:extLst>
            <a:ext uri="{FF2B5EF4-FFF2-40B4-BE49-F238E27FC236}">
              <a16:creationId xmlns:a16="http://schemas.microsoft.com/office/drawing/2014/main" id="{7089D9A4-A26A-4194-834E-670AE73A65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5" name="Text Box 44">
          <a:extLst>
            <a:ext uri="{FF2B5EF4-FFF2-40B4-BE49-F238E27FC236}">
              <a16:creationId xmlns:a16="http://schemas.microsoft.com/office/drawing/2014/main" id="{94293BCA-3858-4004-9810-F665431C20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6" name="Text Box 45">
          <a:extLst>
            <a:ext uri="{FF2B5EF4-FFF2-40B4-BE49-F238E27FC236}">
              <a16:creationId xmlns:a16="http://schemas.microsoft.com/office/drawing/2014/main" id="{9CB67103-6E7F-4A45-9BF0-BEA8A1EA09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7" name="Text Box 46">
          <a:extLst>
            <a:ext uri="{FF2B5EF4-FFF2-40B4-BE49-F238E27FC236}">
              <a16:creationId xmlns:a16="http://schemas.microsoft.com/office/drawing/2014/main" id="{02D1E7AF-8B30-4719-912F-56F98BBAB6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8" name="Text Box 47">
          <a:extLst>
            <a:ext uri="{FF2B5EF4-FFF2-40B4-BE49-F238E27FC236}">
              <a16:creationId xmlns:a16="http://schemas.microsoft.com/office/drawing/2014/main" id="{7790FCB0-733E-4E81-897D-BFC1FE07A4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19" name="Text Box 49">
          <a:extLst>
            <a:ext uri="{FF2B5EF4-FFF2-40B4-BE49-F238E27FC236}">
              <a16:creationId xmlns:a16="http://schemas.microsoft.com/office/drawing/2014/main" id="{A0E49599-97C5-49C7-94FF-BE270A36BC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0" name="Text Box 50">
          <a:extLst>
            <a:ext uri="{FF2B5EF4-FFF2-40B4-BE49-F238E27FC236}">
              <a16:creationId xmlns:a16="http://schemas.microsoft.com/office/drawing/2014/main" id="{AAA6CF79-182B-40A4-B7F6-9BEEB1D0C2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1" name="Text Box 51">
          <a:extLst>
            <a:ext uri="{FF2B5EF4-FFF2-40B4-BE49-F238E27FC236}">
              <a16:creationId xmlns:a16="http://schemas.microsoft.com/office/drawing/2014/main" id="{1B3CF37C-67C9-4F88-8D29-EF4B1642DE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2" name="Text Box 52">
          <a:extLst>
            <a:ext uri="{FF2B5EF4-FFF2-40B4-BE49-F238E27FC236}">
              <a16:creationId xmlns:a16="http://schemas.microsoft.com/office/drawing/2014/main" id="{7B171073-6C29-4CD3-A15D-0CF1173B54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3" name="Text Box 53">
          <a:extLst>
            <a:ext uri="{FF2B5EF4-FFF2-40B4-BE49-F238E27FC236}">
              <a16:creationId xmlns:a16="http://schemas.microsoft.com/office/drawing/2014/main" id="{624B9729-0854-4BD5-B44F-A55977CA74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4" name="Text Box 54">
          <a:extLst>
            <a:ext uri="{FF2B5EF4-FFF2-40B4-BE49-F238E27FC236}">
              <a16:creationId xmlns:a16="http://schemas.microsoft.com/office/drawing/2014/main" id="{1B01AD41-615D-481F-85DE-3FCAF19EDB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5" name="Text Box 55">
          <a:extLst>
            <a:ext uri="{FF2B5EF4-FFF2-40B4-BE49-F238E27FC236}">
              <a16:creationId xmlns:a16="http://schemas.microsoft.com/office/drawing/2014/main" id="{9FE80A91-5A2E-43D5-BCEC-753396902F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6" name="Text Box 56">
          <a:extLst>
            <a:ext uri="{FF2B5EF4-FFF2-40B4-BE49-F238E27FC236}">
              <a16:creationId xmlns:a16="http://schemas.microsoft.com/office/drawing/2014/main" id="{9C3A5B54-5100-4799-978A-42F90EC8ED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7" name="Text Box 57">
          <a:extLst>
            <a:ext uri="{FF2B5EF4-FFF2-40B4-BE49-F238E27FC236}">
              <a16:creationId xmlns:a16="http://schemas.microsoft.com/office/drawing/2014/main" id="{3ABF206C-6D65-4C09-AA05-BF60E29EDA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8" name="Text Box 58">
          <a:extLst>
            <a:ext uri="{FF2B5EF4-FFF2-40B4-BE49-F238E27FC236}">
              <a16:creationId xmlns:a16="http://schemas.microsoft.com/office/drawing/2014/main" id="{2310308C-01D6-4E05-B794-D3EF435985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29" name="Text Box 59">
          <a:extLst>
            <a:ext uri="{FF2B5EF4-FFF2-40B4-BE49-F238E27FC236}">
              <a16:creationId xmlns:a16="http://schemas.microsoft.com/office/drawing/2014/main" id="{2A1E6049-2459-44D1-9460-792AA5C2EA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0" name="Text Box 60">
          <a:extLst>
            <a:ext uri="{FF2B5EF4-FFF2-40B4-BE49-F238E27FC236}">
              <a16:creationId xmlns:a16="http://schemas.microsoft.com/office/drawing/2014/main" id="{74449345-A6CA-422E-91EF-4B37F720FC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1" name="Text Box 61">
          <a:extLst>
            <a:ext uri="{FF2B5EF4-FFF2-40B4-BE49-F238E27FC236}">
              <a16:creationId xmlns:a16="http://schemas.microsoft.com/office/drawing/2014/main" id="{1AAF68F7-268A-4AA3-9003-5A6EED64D9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2" name="Text Box 62">
          <a:extLst>
            <a:ext uri="{FF2B5EF4-FFF2-40B4-BE49-F238E27FC236}">
              <a16:creationId xmlns:a16="http://schemas.microsoft.com/office/drawing/2014/main" id="{633B9306-AA8E-4A15-B92A-3AF06DAD52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3" name="Text Box 63">
          <a:extLst>
            <a:ext uri="{FF2B5EF4-FFF2-40B4-BE49-F238E27FC236}">
              <a16:creationId xmlns:a16="http://schemas.microsoft.com/office/drawing/2014/main" id="{34ACA382-3FB8-48F4-B332-2FD6CF86EF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4" name="Text Box 64">
          <a:extLst>
            <a:ext uri="{FF2B5EF4-FFF2-40B4-BE49-F238E27FC236}">
              <a16:creationId xmlns:a16="http://schemas.microsoft.com/office/drawing/2014/main" id="{2A6314A0-9E3C-4085-A959-1993BC7549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5" name="Text Box 65">
          <a:extLst>
            <a:ext uri="{FF2B5EF4-FFF2-40B4-BE49-F238E27FC236}">
              <a16:creationId xmlns:a16="http://schemas.microsoft.com/office/drawing/2014/main" id="{33210F94-2E7E-4D6E-9DBD-F367167C05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6" name="Text Box 66">
          <a:extLst>
            <a:ext uri="{FF2B5EF4-FFF2-40B4-BE49-F238E27FC236}">
              <a16:creationId xmlns:a16="http://schemas.microsoft.com/office/drawing/2014/main" id="{CC4C75C1-200E-409B-9008-97A96248BD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7" name="Text Box 67">
          <a:extLst>
            <a:ext uri="{FF2B5EF4-FFF2-40B4-BE49-F238E27FC236}">
              <a16:creationId xmlns:a16="http://schemas.microsoft.com/office/drawing/2014/main" id="{2E0E5E64-1763-4CBD-A8C8-5A83BB6810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8" name="Text Box 68">
          <a:extLst>
            <a:ext uri="{FF2B5EF4-FFF2-40B4-BE49-F238E27FC236}">
              <a16:creationId xmlns:a16="http://schemas.microsoft.com/office/drawing/2014/main" id="{EF34A8A1-67D9-4262-883D-DC8F94AB6A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39" name="Text Box 69">
          <a:extLst>
            <a:ext uri="{FF2B5EF4-FFF2-40B4-BE49-F238E27FC236}">
              <a16:creationId xmlns:a16="http://schemas.microsoft.com/office/drawing/2014/main" id="{C2EAB26D-10EC-4CBE-9ADD-AA702F93ED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0" name="Text Box 70">
          <a:extLst>
            <a:ext uri="{FF2B5EF4-FFF2-40B4-BE49-F238E27FC236}">
              <a16:creationId xmlns:a16="http://schemas.microsoft.com/office/drawing/2014/main" id="{EF21B3B7-C0CB-4594-A721-4990251EE2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1" name="Text Box 71">
          <a:extLst>
            <a:ext uri="{FF2B5EF4-FFF2-40B4-BE49-F238E27FC236}">
              <a16:creationId xmlns:a16="http://schemas.microsoft.com/office/drawing/2014/main" id="{37392AE0-FCCC-4305-9ADA-633FF11756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2" name="Text Box 72">
          <a:extLst>
            <a:ext uri="{FF2B5EF4-FFF2-40B4-BE49-F238E27FC236}">
              <a16:creationId xmlns:a16="http://schemas.microsoft.com/office/drawing/2014/main" id="{B5790A75-1A35-4DDB-9575-EDDA89F2CD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3" name="Text Box 73">
          <a:extLst>
            <a:ext uri="{FF2B5EF4-FFF2-40B4-BE49-F238E27FC236}">
              <a16:creationId xmlns:a16="http://schemas.microsoft.com/office/drawing/2014/main" id="{E80FC481-928A-4CF3-8F96-552BEDA88C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4" name="Text Box 74">
          <a:extLst>
            <a:ext uri="{FF2B5EF4-FFF2-40B4-BE49-F238E27FC236}">
              <a16:creationId xmlns:a16="http://schemas.microsoft.com/office/drawing/2014/main" id="{055B4599-57AD-442D-A007-0366CF7D6D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5" name="Text Box 75">
          <a:extLst>
            <a:ext uri="{FF2B5EF4-FFF2-40B4-BE49-F238E27FC236}">
              <a16:creationId xmlns:a16="http://schemas.microsoft.com/office/drawing/2014/main" id="{779CE21C-C688-40BC-9D34-7F02D2C007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6" name="Text Box 76">
          <a:extLst>
            <a:ext uri="{FF2B5EF4-FFF2-40B4-BE49-F238E27FC236}">
              <a16:creationId xmlns:a16="http://schemas.microsoft.com/office/drawing/2014/main" id="{C50B1A7F-05FA-4225-9CE5-F6C43F7F55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7" name="Text Box 77">
          <a:extLst>
            <a:ext uri="{FF2B5EF4-FFF2-40B4-BE49-F238E27FC236}">
              <a16:creationId xmlns:a16="http://schemas.microsoft.com/office/drawing/2014/main" id="{8615771F-446B-4B49-AEF2-D056C96FD4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8" name="Text Box 78">
          <a:extLst>
            <a:ext uri="{FF2B5EF4-FFF2-40B4-BE49-F238E27FC236}">
              <a16:creationId xmlns:a16="http://schemas.microsoft.com/office/drawing/2014/main" id="{16625F94-65A8-452E-B66B-33EFBE668E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49" name="Text Box 79">
          <a:extLst>
            <a:ext uri="{FF2B5EF4-FFF2-40B4-BE49-F238E27FC236}">
              <a16:creationId xmlns:a16="http://schemas.microsoft.com/office/drawing/2014/main" id="{EB2655C2-8D05-48F1-8EE2-C1B4BC3F62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0" name="Text Box 80">
          <a:extLst>
            <a:ext uri="{FF2B5EF4-FFF2-40B4-BE49-F238E27FC236}">
              <a16:creationId xmlns:a16="http://schemas.microsoft.com/office/drawing/2014/main" id="{0A5C8AB9-585E-4207-BB54-D70BBF45BA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1" name="Text Box 81">
          <a:extLst>
            <a:ext uri="{FF2B5EF4-FFF2-40B4-BE49-F238E27FC236}">
              <a16:creationId xmlns:a16="http://schemas.microsoft.com/office/drawing/2014/main" id="{35A39049-37A5-4C12-AA34-562A1FF154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2" name="Text Box 82">
          <a:extLst>
            <a:ext uri="{FF2B5EF4-FFF2-40B4-BE49-F238E27FC236}">
              <a16:creationId xmlns:a16="http://schemas.microsoft.com/office/drawing/2014/main" id="{57E3E75C-B56B-46BF-A33C-9E26556803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3" name="Text Box 83">
          <a:extLst>
            <a:ext uri="{FF2B5EF4-FFF2-40B4-BE49-F238E27FC236}">
              <a16:creationId xmlns:a16="http://schemas.microsoft.com/office/drawing/2014/main" id="{155C577A-F3EF-41A4-A4DF-E9DFCA0E4F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4" name="Text Box 84">
          <a:extLst>
            <a:ext uri="{FF2B5EF4-FFF2-40B4-BE49-F238E27FC236}">
              <a16:creationId xmlns:a16="http://schemas.microsoft.com/office/drawing/2014/main" id="{FA388932-EF1B-4B5D-A500-09E3BE4E26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5" name="Text Box 85">
          <a:extLst>
            <a:ext uri="{FF2B5EF4-FFF2-40B4-BE49-F238E27FC236}">
              <a16:creationId xmlns:a16="http://schemas.microsoft.com/office/drawing/2014/main" id="{FC874A26-F4C6-46FE-9D79-0415076CB9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6" name="Text Box 86">
          <a:extLst>
            <a:ext uri="{FF2B5EF4-FFF2-40B4-BE49-F238E27FC236}">
              <a16:creationId xmlns:a16="http://schemas.microsoft.com/office/drawing/2014/main" id="{E6CB06D8-C160-4C61-BFCF-F9614293E8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7" name="Text Box 87">
          <a:extLst>
            <a:ext uri="{FF2B5EF4-FFF2-40B4-BE49-F238E27FC236}">
              <a16:creationId xmlns:a16="http://schemas.microsoft.com/office/drawing/2014/main" id="{C4AB2AF4-BE76-456B-895B-AA4522372F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8" name="Text Box 88">
          <a:extLst>
            <a:ext uri="{FF2B5EF4-FFF2-40B4-BE49-F238E27FC236}">
              <a16:creationId xmlns:a16="http://schemas.microsoft.com/office/drawing/2014/main" id="{B21BD4D0-8D88-4D20-8741-42D04FB7EB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59" name="Text Box 89">
          <a:extLst>
            <a:ext uri="{FF2B5EF4-FFF2-40B4-BE49-F238E27FC236}">
              <a16:creationId xmlns:a16="http://schemas.microsoft.com/office/drawing/2014/main" id="{A7582D23-F8FF-4571-ADE9-C4084E2D5D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0" name="Text Box 90">
          <a:extLst>
            <a:ext uri="{FF2B5EF4-FFF2-40B4-BE49-F238E27FC236}">
              <a16:creationId xmlns:a16="http://schemas.microsoft.com/office/drawing/2014/main" id="{F487F9F3-5C2F-4A6D-BE05-61C9EC19C9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1" name="Text Box 91">
          <a:extLst>
            <a:ext uri="{FF2B5EF4-FFF2-40B4-BE49-F238E27FC236}">
              <a16:creationId xmlns:a16="http://schemas.microsoft.com/office/drawing/2014/main" id="{E67D526B-FDB0-4780-8037-4EF8900715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2" name="Text Box 92">
          <a:extLst>
            <a:ext uri="{FF2B5EF4-FFF2-40B4-BE49-F238E27FC236}">
              <a16:creationId xmlns:a16="http://schemas.microsoft.com/office/drawing/2014/main" id="{A1297816-B7F7-4588-9ABE-09FFBC6CD7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3" name="Text Box 26">
          <a:extLst>
            <a:ext uri="{FF2B5EF4-FFF2-40B4-BE49-F238E27FC236}">
              <a16:creationId xmlns:a16="http://schemas.microsoft.com/office/drawing/2014/main" id="{B2EF1BBE-FA39-4120-8DBF-DBF25DA5E1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4" name="Text Box 27">
          <a:extLst>
            <a:ext uri="{FF2B5EF4-FFF2-40B4-BE49-F238E27FC236}">
              <a16:creationId xmlns:a16="http://schemas.microsoft.com/office/drawing/2014/main" id="{B01AED67-1ED5-4EFE-97A9-E7CFBB4A40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5" name="Text Box 28">
          <a:extLst>
            <a:ext uri="{FF2B5EF4-FFF2-40B4-BE49-F238E27FC236}">
              <a16:creationId xmlns:a16="http://schemas.microsoft.com/office/drawing/2014/main" id="{D43CC334-6405-46AE-9331-EBC2BF6E2E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6" name="Text Box 29">
          <a:extLst>
            <a:ext uri="{FF2B5EF4-FFF2-40B4-BE49-F238E27FC236}">
              <a16:creationId xmlns:a16="http://schemas.microsoft.com/office/drawing/2014/main" id="{0D7CBAF2-DBDC-41E7-B767-F4C37FFC32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7" name="Text Box 30">
          <a:extLst>
            <a:ext uri="{FF2B5EF4-FFF2-40B4-BE49-F238E27FC236}">
              <a16:creationId xmlns:a16="http://schemas.microsoft.com/office/drawing/2014/main" id="{844E6E46-77EA-4EC8-823A-B53483253D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8" name="Text Box 31">
          <a:extLst>
            <a:ext uri="{FF2B5EF4-FFF2-40B4-BE49-F238E27FC236}">
              <a16:creationId xmlns:a16="http://schemas.microsoft.com/office/drawing/2014/main" id="{9BF620E3-268C-432F-86E9-4A7B91DF28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69" name="Text Box 32">
          <a:extLst>
            <a:ext uri="{FF2B5EF4-FFF2-40B4-BE49-F238E27FC236}">
              <a16:creationId xmlns:a16="http://schemas.microsoft.com/office/drawing/2014/main" id="{8019ECF5-F392-451F-BD45-3C4AAE3102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0" name="Text Box 33">
          <a:extLst>
            <a:ext uri="{FF2B5EF4-FFF2-40B4-BE49-F238E27FC236}">
              <a16:creationId xmlns:a16="http://schemas.microsoft.com/office/drawing/2014/main" id="{42096E36-A5F6-4442-BE37-6BAEF0BE09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1" name="Text Box 34">
          <a:extLst>
            <a:ext uri="{FF2B5EF4-FFF2-40B4-BE49-F238E27FC236}">
              <a16:creationId xmlns:a16="http://schemas.microsoft.com/office/drawing/2014/main" id="{1AF07249-5044-4A30-97E4-DBCE4D3489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2" name="Text Box 35">
          <a:extLst>
            <a:ext uri="{FF2B5EF4-FFF2-40B4-BE49-F238E27FC236}">
              <a16:creationId xmlns:a16="http://schemas.microsoft.com/office/drawing/2014/main" id="{0C405434-48C9-479B-8C77-4229FC5E9D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3" name="Text Box 36">
          <a:extLst>
            <a:ext uri="{FF2B5EF4-FFF2-40B4-BE49-F238E27FC236}">
              <a16:creationId xmlns:a16="http://schemas.microsoft.com/office/drawing/2014/main" id="{26E28151-1086-437A-8204-094A36C7EE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4" name="Text Box 37">
          <a:extLst>
            <a:ext uri="{FF2B5EF4-FFF2-40B4-BE49-F238E27FC236}">
              <a16:creationId xmlns:a16="http://schemas.microsoft.com/office/drawing/2014/main" id="{A5EE7EDF-5CC7-471B-AA23-1928FCD6CC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5" name="Text Box 38">
          <a:extLst>
            <a:ext uri="{FF2B5EF4-FFF2-40B4-BE49-F238E27FC236}">
              <a16:creationId xmlns:a16="http://schemas.microsoft.com/office/drawing/2014/main" id="{6AEF3A5E-8435-4320-B2C7-D7934AD164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6" name="Text Box 39">
          <a:extLst>
            <a:ext uri="{FF2B5EF4-FFF2-40B4-BE49-F238E27FC236}">
              <a16:creationId xmlns:a16="http://schemas.microsoft.com/office/drawing/2014/main" id="{7727CCAD-EE07-459A-9FA6-4A85111977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7" name="Text Box 40">
          <a:extLst>
            <a:ext uri="{FF2B5EF4-FFF2-40B4-BE49-F238E27FC236}">
              <a16:creationId xmlns:a16="http://schemas.microsoft.com/office/drawing/2014/main" id="{DAE4C7C7-FAF4-4653-80E1-9E6AB5DDB9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8" name="Text Box 41">
          <a:extLst>
            <a:ext uri="{FF2B5EF4-FFF2-40B4-BE49-F238E27FC236}">
              <a16:creationId xmlns:a16="http://schemas.microsoft.com/office/drawing/2014/main" id="{3F6C1102-7403-4581-B576-7B318E9948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79" name="Text Box 42">
          <a:extLst>
            <a:ext uri="{FF2B5EF4-FFF2-40B4-BE49-F238E27FC236}">
              <a16:creationId xmlns:a16="http://schemas.microsoft.com/office/drawing/2014/main" id="{52AC4864-EACE-4173-9C4A-A8C11D96CB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0" name="Text Box 43">
          <a:extLst>
            <a:ext uri="{FF2B5EF4-FFF2-40B4-BE49-F238E27FC236}">
              <a16:creationId xmlns:a16="http://schemas.microsoft.com/office/drawing/2014/main" id="{788B6E6B-FDA3-4805-81A2-219D09127C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1" name="Text Box 44">
          <a:extLst>
            <a:ext uri="{FF2B5EF4-FFF2-40B4-BE49-F238E27FC236}">
              <a16:creationId xmlns:a16="http://schemas.microsoft.com/office/drawing/2014/main" id="{DBC11143-3251-4B3E-86EF-EE871D9CCB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2" name="Text Box 45">
          <a:extLst>
            <a:ext uri="{FF2B5EF4-FFF2-40B4-BE49-F238E27FC236}">
              <a16:creationId xmlns:a16="http://schemas.microsoft.com/office/drawing/2014/main" id="{BDE126D3-9D8A-458A-BD14-F51B872B06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3" name="Text Box 46">
          <a:extLst>
            <a:ext uri="{FF2B5EF4-FFF2-40B4-BE49-F238E27FC236}">
              <a16:creationId xmlns:a16="http://schemas.microsoft.com/office/drawing/2014/main" id="{A90AD307-4DA3-4FFF-8079-5578E9E004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4" name="Text Box 47">
          <a:extLst>
            <a:ext uri="{FF2B5EF4-FFF2-40B4-BE49-F238E27FC236}">
              <a16:creationId xmlns:a16="http://schemas.microsoft.com/office/drawing/2014/main" id="{0F6E3B3F-6ADD-4C3A-B8D3-80871047F6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5" name="Text Box 49">
          <a:extLst>
            <a:ext uri="{FF2B5EF4-FFF2-40B4-BE49-F238E27FC236}">
              <a16:creationId xmlns:a16="http://schemas.microsoft.com/office/drawing/2014/main" id="{1125F2FA-4426-4874-95A9-5C6EBB2F66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6" name="Text Box 50">
          <a:extLst>
            <a:ext uri="{FF2B5EF4-FFF2-40B4-BE49-F238E27FC236}">
              <a16:creationId xmlns:a16="http://schemas.microsoft.com/office/drawing/2014/main" id="{CD36DB77-17FF-401D-A489-FF506A5C35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7" name="Text Box 51">
          <a:extLst>
            <a:ext uri="{FF2B5EF4-FFF2-40B4-BE49-F238E27FC236}">
              <a16:creationId xmlns:a16="http://schemas.microsoft.com/office/drawing/2014/main" id="{314CED4B-2379-4DF2-A2A2-28FBAE746D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8" name="Text Box 52">
          <a:extLst>
            <a:ext uri="{FF2B5EF4-FFF2-40B4-BE49-F238E27FC236}">
              <a16:creationId xmlns:a16="http://schemas.microsoft.com/office/drawing/2014/main" id="{8EB5D81C-DA5A-4693-866E-B1B83068EC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89" name="Text Box 53">
          <a:extLst>
            <a:ext uri="{FF2B5EF4-FFF2-40B4-BE49-F238E27FC236}">
              <a16:creationId xmlns:a16="http://schemas.microsoft.com/office/drawing/2014/main" id="{4544C00E-67FC-4E99-96D0-08F62E9BAE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0" name="Text Box 54">
          <a:extLst>
            <a:ext uri="{FF2B5EF4-FFF2-40B4-BE49-F238E27FC236}">
              <a16:creationId xmlns:a16="http://schemas.microsoft.com/office/drawing/2014/main" id="{B58B51EE-1288-4C6A-8725-EABAA3C188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1" name="Text Box 55">
          <a:extLst>
            <a:ext uri="{FF2B5EF4-FFF2-40B4-BE49-F238E27FC236}">
              <a16:creationId xmlns:a16="http://schemas.microsoft.com/office/drawing/2014/main" id="{840D6DFD-24FF-4705-9026-07F23F8886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2" name="Text Box 56">
          <a:extLst>
            <a:ext uri="{FF2B5EF4-FFF2-40B4-BE49-F238E27FC236}">
              <a16:creationId xmlns:a16="http://schemas.microsoft.com/office/drawing/2014/main" id="{A8ACEAE6-0406-401A-96DB-113AD778B3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3" name="Text Box 57">
          <a:extLst>
            <a:ext uri="{FF2B5EF4-FFF2-40B4-BE49-F238E27FC236}">
              <a16:creationId xmlns:a16="http://schemas.microsoft.com/office/drawing/2014/main" id="{8CF3BD8C-CFA1-4D12-9089-3C43AEAF73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4" name="Text Box 58">
          <a:extLst>
            <a:ext uri="{FF2B5EF4-FFF2-40B4-BE49-F238E27FC236}">
              <a16:creationId xmlns:a16="http://schemas.microsoft.com/office/drawing/2014/main" id="{AB7FBE31-3FA2-4BEA-BD84-EF8A70F209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5" name="Text Box 59">
          <a:extLst>
            <a:ext uri="{FF2B5EF4-FFF2-40B4-BE49-F238E27FC236}">
              <a16:creationId xmlns:a16="http://schemas.microsoft.com/office/drawing/2014/main" id="{10CCD525-780E-4DB3-B0DD-9ECDC2B77F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6" name="Text Box 60">
          <a:extLst>
            <a:ext uri="{FF2B5EF4-FFF2-40B4-BE49-F238E27FC236}">
              <a16:creationId xmlns:a16="http://schemas.microsoft.com/office/drawing/2014/main" id="{40DDFEDF-5D08-45CB-AD91-93D7428D42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7" name="Text Box 61">
          <a:extLst>
            <a:ext uri="{FF2B5EF4-FFF2-40B4-BE49-F238E27FC236}">
              <a16:creationId xmlns:a16="http://schemas.microsoft.com/office/drawing/2014/main" id="{FB39FC56-7917-4A55-AF75-8CDA7D874F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8" name="Text Box 62">
          <a:extLst>
            <a:ext uri="{FF2B5EF4-FFF2-40B4-BE49-F238E27FC236}">
              <a16:creationId xmlns:a16="http://schemas.microsoft.com/office/drawing/2014/main" id="{5FE06A39-8510-47E6-8BF9-54F788E85D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199" name="Text Box 63">
          <a:extLst>
            <a:ext uri="{FF2B5EF4-FFF2-40B4-BE49-F238E27FC236}">
              <a16:creationId xmlns:a16="http://schemas.microsoft.com/office/drawing/2014/main" id="{22C339A1-F354-4518-888A-7D2B260616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0" name="Text Box 64">
          <a:extLst>
            <a:ext uri="{FF2B5EF4-FFF2-40B4-BE49-F238E27FC236}">
              <a16:creationId xmlns:a16="http://schemas.microsoft.com/office/drawing/2014/main" id="{41E671E9-772C-499B-8D57-45259E32C2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1" name="Text Box 65">
          <a:extLst>
            <a:ext uri="{FF2B5EF4-FFF2-40B4-BE49-F238E27FC236}">
              <a16:creationId xmlns:a16="http://schemas.microsoft.com/office/drawing/2014/main" id="{A2967A42-E125-4BF7-A235-F9461C4916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2" name="Text Box 66">
          <a:extLst>
            <a:ext uri="{FF2B5EF4-FFF2-40B4-BE49-F238E27FC236}">
              <a16:creationId xmlns:a16="http://schemas.microsoft.com/office/drawing/2014/main" id="{AB552512-3867-4F17-A471-7257099D91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3" name="Text Box 67">
          <a:extLst>
            <a:ext uri="{FF2B5EF4-FFF2-40B4-BE49-F238E27FC236}">
              <a16:creationId xmlns:a16="http://schemas.microsoft.com/office/drawing/2014/main" id="{4CE28EC1-BB75-4B0D-BDC5-1E3A6E6C47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4" name="Text Box 68">
          <a:extLst>
            <a:ext uri="{FF2B5EF4-FFF2-40B4-BE49-F238E27FC236}">
              <a16:creationId xmlns:a16="http://schemas.microsoft.com/office/drawing/2014/main" id="{E84B85E3-9E01-4A3E-A007-6EDE5F8A36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5" name="Text Box 69">
          <a:extLst>
            <a:ext uri="{FF2B5EF4-FFF2-40B4-BE49-F238E27FC236}">
              <a16:creationId xmlns:a16="http://schemas.microsoft.com/office/drawing/2014/main" id="{7A17CBEB-D56D-4A17-B7A4-6C6C8D6A13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6" name="Text Box 70">
          <a:extLst>
            <a:ext uri="{FF2B5EF4-FFF2-40B4-BE49-F238E27FC236}">
              <a16:creationId xmlns:a16="http://schemas.microsoft.com/office/drawing/2014/main" id="{CA57D9A3-54B7-4658-860D-41CCA659F6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7" name="Text Box 71">
          <a:extLst>
            <a:ext uri="{FF2B5EF4-FFF2-40B4-BE49-F238E27FC236}">
              <a16:creationId xmlns:a16="http://schemas.microsoft.com/office/drawing/2014/main" id="{A714438B-9A67-4283-8149-E0E69FD1D3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8" name="Text Box 72">
          <a:extLst>
            <a:ext uri="{FF2B5EF4-FFF2-40B4-BE49-F238E27FC236}">
              <a16:creationId xmlns:a16="http://schemas.microsoft.com/office/drawing/2014/main" id="{E3489784-8EA4-4A11-9206-BA46EFB267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09" name="Text Box 73">
          <a:extLst>
            <a:ext uri="{FF2B5EF4-FFF2-40B4-BE49-F238E27FC236}">
              <a16:creationId xmlns:a16="http://schemas.microsoft.com/office/drawing/2014/main" id="{4BFB668B-64D4-4ECE-8E13-6675145575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0" name="Text Box 74">
          <a:extLst>
            <a:ext uri="{FF2B5EF4-FFF2-40B4-BE49-F238E27FC236}">
              <a16:creationId xmlns:a16="http://schemas.microsoft.com/office/drawing/2014/main" id="{3F9C9162-3B2A-458D-BB52-7A20D18FE1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1" name="Text Box 75">
          <a:extLst>
            <a:ext uri="{FF2B5EF4-FFF2-40B4-BE49-F238E27FC236}">
              <a16:creationId xmlns:a16="http://schemas.microsoft.com/office/drawing/2014/main" id="{150B0A58-171E-4900-864F-082B4120EE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2" name="Text Box 76">
          <a:extLst>
            <a:ext uri="{FF2B5EF4-FFF2-40B4-BE49-F238E27FC236}">
              <a16:creationId xmlns:a16="http://schemas.microsoft.com/office/drawing/2014/main" id="{D7E46D57-EC4C-4CD1-A52C-D3BD908443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3" name="Text Box 77">
          <a:extLst>
            <a:ext uri="{FF2B5EF4-FFF2-40B4-BE49-F238E27FC236}">
              <a16:creationId xmlns:a16="http://schemas.microsoft.com/office/drawing/2014/main" id="{73B1BB0E-57B1-4C0D-A407-42299028B4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4" name="Text Box 78">
          <a:extLst>
            <a:ext uri="{FF2B5EF4-FFF2-40B4-BE49-F238E27FC236}">
              <a16:creationId xmlns:a16="http://schemas.microsoft.com/office/drawing/2014/main" id="{4097585D-070D-4D91-9EF2-D9BE09FDF3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5" name="Text Box 79">
          <a:extLst>
            <a:ext uri="{FF2B5EF4-FFF2-40B4-BE49-F238E27FC236}">
              <a16:creationId xmlns:a16="http://schemas.microsoft.com/office/drawing/2014/main" id="{6243E5DF-CC4A-41FC-9442-C23AB77174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6" name="Text Box 80">
          <a:extLst>
            <a:ext uri="{FF2B5EF4-FFF2-40B4-BE49-F238E27FC236}">
              <a16:creationId xmlns:a16="http://schemas.microsoft.com/office/drawing/2014/main" id="{3410F56A-2B86-48EC-96BA-89D24BEB81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7" name="Text Box 81">
          <a:extLst>
            <a:ext uri="{FF2B5EF4-FFF2-40B4-BE49-F238E27FC236}">
              <a16:creationId xmlns:a16="http://schemas.microsoft.com/office/drawing/2014/main" id="{D5415BC8-B323-4673-9856-9B68AD5DED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8" name="Text Box 82">
          <a:extLst>
            <a:ext uri="{FF2B5EF4-FFF2-40B4-BE49-F238E27FC236}">
              <a16:creationId xmlns:a16="http://schemas.microsoft.com/office/drawing/2014/main" id="{6D5E5CBF-42A0-4D29-BEC7-961058CBD0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19" name="Text Box 83">
          <a:extLst>
            <a:ext uri="{FF2B5EF4-FFF2-40B4-BE49-F238E27FC236}">
              <a16:creationId xmlns:a16="http://schemas.microsoft.com/office/drawing/2014/main" id="{5380B45B-BF14-4AE4-AF46-3B54A9167D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0" name="Text Box 84">
          <a:extLst>
            <a:ext uri="{FF2B5EF4-FFF2-40B4-BE49-F238E27FC236}">
              <a16:creationId xmlns:a16="http://schemas.microsoft.com/office/drawing/2014/main" id="{42D6B7D9-23DF-47CF-87FE-2BED3312F1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1" name="Text Box 85">
          <a:extLst>
            <a:ext uri="{FF2B5EF4-FFF2-40B4-BE49-F238E27FC236}">
              <a16:creationId xmlns:a16="http://schemas.microsoft.com/office/drawing/2014/main" id="{201AE3A7-295A-436E-A29B-8CE646C5BD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2" name="Text Box 86">
          <a:extLst>
            <a:ext uri="{FF2B5EF4-FFF2-40B4-BE49-F238E27FC236}">
              <a16:creationId xmlns:a16="http://schemas.microsoft.com/office/drawing/2014/main" id="{50CFA344-8DE0-489C-8F4D-C24D32C40D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3" name="Text Box 87">
          <a:extLst>
            <a:ext uri="{FF2B5EF4-FFF2-40B4-BE49-F238E27FC236}">
              <a16:creationId xmlns:a16="http://schemas.microsoft.com/office/drawing/2014/main" id="{C9D4ECCB-0645-48B5-AE05-25AC852513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4" name="Text Box 88">
          <a:extLst>
            <a:ext uri="{FF2B5EF4-FFF2-40B4-BE49-F238E27FC236}">
              <a16:creationId xmlns:a16="http://schemas.microsoft.com/office/drawing/2014/main" id="{5C6E72B0-FEAE-4A41-9708-C8449F407B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5" name="Text Box 89">
          <a:extLst>
            <a:ext uri="{FF2B5EF4-FFF2-40B4-BE49-F238E27FC236}">
              <a16:creationId xmlns:a16="http://schemas.microsoft.com/office/drawing/2014/main" id="{33645977-2F84-4263-B0DF-6CF0779FE1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6" name="Text Box 90">
          <a:extLst>
            <a:ext uri="{FF2B5EF4-FFF2-40B4-BE49-F238E27FC236}">
              <a16:creationId xmlns:a16="http://schemas.microsoft.com/office/drawing/2014/main" id="{265278E3-7FAC-429C-AB3E-74EEB24AA9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7" name="Text Box 91">
          <a:extLst>
            <a:ext uri="{FF2B5EF4-FFF2-40B4-BE49-F238E27FC236}">
              <a16:creationId xmlns:a16="http://schemas.microsoft.com/office/drawing/2014/main" id="{BE1BD81C-4FA8-457D-BD3E-81D1280161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8" name="Text Box 92">
          <a:extLst>
            <a:ext uri="{FF2B5EF4-FFF2-40B4-BE49-F238E27FC236}">
              <a16:creationId xmlns:a16="http://schemas.microsoft.com/office/drawing/2014/main" id="{FCECC63E-DD8A-4790-8F23-2C8E147229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29" name="Text Box 26">
          <a:extLst>
            <a:ext uri="{FF2B5EF4-FFF2-40B4-BE49-F238E27FC236}">
              <a16:creationId xmlns:a16="http://schemas.microsoft.com/office/drawing/2014/main" id="{9CD5A3B5-0789-4991-9E95-6E24BC5DB1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0" name="Text Box 27">
          <a:extLst>
            <a:ext uri="{FF2B5EF4-FFF2-40B4-BE49-F238E27FC236}">
              <a16:creationId xmlns:a16="http://schemas.microsoft.com/office/drawing/2014/main" id="{FECA557F-5641-437D-B656-DE653238FB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1" name="Text Box 28">
          <a:extLst>
            <a:ext uri="{FF2B5EF4-FFF2-40B4-BE49-F238E27FC236}">
              <a16:creationId xmlns:a16="http://schemas.microsoft.com/office/drawing/2014/main" id="{F7563E12-7FD8-4D3A-AFD9-4660032072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2" name="Text Box 29">
          <a:extLst>
            <a:ext uri="{FF2B5EF4-FFF2-40B4-BE49-F238E27FC236}">
              <a16:creationId xmlns:a16="http://schemas.microsoft.com/office/drawing/2014/main" id="{332C9389-74E4-43F4-93DB-E8C6B70B16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3" name="Text Box 30">
          <a:extLst>
            <a:ext uri="{FF2B5EF4-FFF2-40B4-BE49-F238E27FC236}">
              <a16:creationId xmlns:a16="http://schemas.microsoft.com/office/drawing/2014/main" id="{E484B12A-D5B2-407F-A380-E32C1D266F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4" name="Text Box 31">
          <a:extLst>
            <a:ext uri="{FF2B5EF4-FFF2-40B4-BE49-F238E27FC236}">
              <a16:creationId xmlns:a16="http://schemas.microsoft.com/office/drawing/2014/main" id="{D7C6BC78-0642-4887-BA8C-042605644D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5" name="Text Box 32">
          <a:extLst>
            <a:ext uri="{FF2B5EF4-FFF2-40B4-BE49-F238E27FC236}">
              <a16:creationId xmlns:a16="http://schemas.microsoft.com/office/drawing/2014/main" id="{6EA9A3D2-B82D-4591-B0BE-C5ED0372DF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6" name="Text Box 33">
          <a:extLst>
            <a:ext uri="{FF2B5EF4-FFF2-40B4-BE49-F238E27FC236}">
              <a16:creationId xmlns:a16="http://schemas.microsoft.com/office/drawing/2014/main" id="{FFD3CE08-2A95-4F5F-A213-E161F3A712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7" name="Text Box 34">
          <a:extLst>
            <a:ext uri="{FF2B5EF4-FFF2-40B4-BE49-F238E27FC236}">
              <a16:creationId xmlns:a16="http://schemas.microsoft.com/office/drawing/2014/main" id="{2DE68183-1B03-4020-BD01-55C819B83E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8" name="Text Box 35">
          <a:extLst>
            <a:ext uri="{FF2B5EF4-FFF2-40B4-BE49-F238E27FC236}">
              <a16:creationId xmlns:a16="http://schemas.microsoft.com/office/drawing/2014/main" id="{9E878CEC-C6DB-4F6B-8CB1-FC18D1EF34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39" name="Text Box 36">
          <a:extLst>
            <a:ext uri="{FF2B5EF4-FFF2-40B4-BE49-F238E27FC236}">
              <a16:creationId xmlns:a16="http://schemas.microsoft.com/office/drawing/2014/main" id="{36972C6E-8946-4C94-93FB-E3100BB5A2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0" name="Text Box 37">
          <a:extLst>
            <a:ext uri="{FF2B5EF4-FFF2-40B4-BE49-F238E27FC236}">
              <a16:creationId xmlns:a16="http://schemas.microsoft.com/office/drawing/2014/main" id="{C501CEFC-F2F3-4B37-8B23-8EDD121609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1" name="Text Box 38">
          <a:extLst>
            <a:ext uri="{FF2B5EF4-FFF2-40B4-BE49-F238E27FC236}">
              <a16:creationId xmlns:a16="http://schemas.microsoft.com/office/drawing/2014/main" id="{56DA8EBF-513D-4CA6-AF63-8EED8C1FAC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2" name="Text Box 39">
          <a:extLst>
            <a:ext uri="{FF2B5EF4-FFF2-40B4-BE49-F238E27FC236}">
              <a16:creationId xmlns:a16="http://schemas.microsoft.com/office/drawing/2014/main" id="{63C563EC-45D7-4D23-A857-1653B907F6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3" name="Text Box 40">
          <a:extLst>
            <a:ext uri="{FF2B5EF4-FFF2-40B4-BE49-F238E27FC236}">
              <a16:creationId xmlns:a16="http://schemas.microsoft.com/office/drawing/2014/main" id="{6A2F94E6-03C0-4EED-99BE-069FD02DD2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4" name="Text Box 41">
          <a:extLst>
            <a:ext uri="{FF2B5EF4-FFF2-40B4-BE49-F238E27FC236}">
              <a16:creationId xmlns:a16="http://schemas.microsoft.com/office/drawing/2014/main" id="{A25704F7-01F9-4150-B2AA-F533ECA1E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5" name="Text Box 42">
          <a:extLst>
            <a:ext uri="{FF2B5EF4-FFF2-40B4-BE49-F238E27FC236}">
              <a16:creationId xmlns:a16="http://schemas.microsoft.com/office/drawing/2014/main" id="{25999732-338F-4686-9EE0-B753C0F9E6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6" name="Text Box 43">
          <a:extLst>
            <a:ext uri="{FF2B5EF4-FFF2-40B4-BE49-F238E27FC236}">
              <a16:creationId xmlns:a16="http://schemas.microsoft.com/office/drawing/2014/main" id="{D81C3114-44BA-457E-8C98-BCD067DF52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7" name="Text Box 44">
          <a:extLst>
            <a:ext uri="{FF2B5EF4-FFF2-40B4-BE49-F238E27FC236}">
              <a16:creationId xmlns:a16="http://schemas.microsoft.com/office/drawing/2014/main" id="{CBB35F0D-7EF0-49BC-8017-AB5BC32568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8" name="Text Box 45">
          <a:extLst>
            <a:ext uri="{FF2B5EF4-FFF2-40B4-BE49-F238E27FC236}">
              <a16:creationId xmlns:a16="http://schemas.microsoft.com/office/drawing/2014/main" id="{32A69386-426C-4B82-AD8E-8DB2820BD9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49" name="Text Box 46">
          <a:extLst>
            <a:ext uri="{FF2B5EF4-FFF2-40B4-BE49-F238E27FC236}">
              <a16:creationId xmlns:a16="http://schemas.microsoft.com/office/drawing/2014/main" id="{BE832795-EAE6-4D39-9E76-4BCFFDF38A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0" name="Text Box 47">
          <a:extLst>
            <a:ext uri="{FF2B5EF4-FFF2-40B4-BE49-F238E27FC236}">
              <a16:creationId xmlns:a16="http://schemas.microsoft.com/office/drawing/2014/main" id="{E91AE50D-D9EB-4F27-99E7-70BC3F7EBA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1" name="Text Box 49">
          <a:extLst>
            <a:ext uri="{FF2B5EF4-FFF2-40B4-BE49-F238E27FC236}">
              <a16:creationId xmlns:a16="http://schemas.microsoft.com/office/drawing/2014/main" id="{EF823D81-0E8E-4727-8DAD-829063CA8E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2" name="Text Box 50">
          <a:extLst>
            <a:ext uri="{FF2B5EF4-FFF2-40B4-BE49-F238E27FC236}">
              <a16:creationId xmlns:a16="http://schemas.microsoft.com/office/drawing/2014/main" id="{CCC7B2A8-0B17-4518-8F0D-C2BB2AEBD1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3" name="Text Box 51">
          <a:extLst>
            <a:ext uri="{FF2B5EF4-FFF2-40B4-BE49-F238E27FC236}">
              <a16:creationId xmlns:a16="http://schemas.microsoft.com/office/drawing/2014/main" id="{DF939951-E1C5-48F3-B9F6-F2F8B84B0B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4" name="Text Box 52">
          <a:extLst>
            <a:ext uri="{FF2B5EF4-FFF2-40B4-BE49-F238E27FC236}">
              <a16:creationId xmlns:a16="http://schemas.microsoft.com/office/drawing/2014/main" id="{67B13A74-27E0-4034-995F-1875E57474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5" name="Text Box 53">
          <a:extLst>
            <a:ext uri="{FF2B5EF4-FFF2-40B4-BE49-F238E27FC236}">
              <a16:creationId xmlns:a16="http://schemas.microsoft.com/office/drawing/2014/main" id="{AAB87BA0-BF73-4AA3-AEC2-D423573AC8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6" name="Text Box 54">
          <a:extLst>
            <a:ext uri="{FF2B5EF4-FFF2-40B4-BE49-F238E27FC236}">
              <a16:creationId xmlns:a16="http://schemas.microsoft.com/office/drawing/2014/main" id="{962C63B5-CB82-469D-830E-B87D78BAD8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7" name="Text Box 55">
          <a:extLst>
            <a:ext uri="{FF2B5EF4-FFF2-40B4-BE49-F238E27FC236}">
              <a16:creationId xmlns:a16="http://schemas.microsoft.com/office/drawing/2014/main" id="{7F7EAF78-FDC2-42AC-882E-280033E8A7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8" name="Text Box 56">
          <a:extLst>
            <a:ext uri="{FF2B5EF4-FFF2-40B4-BE49-F238E27FC236}">
              <a16:creationId xmlns:a16="http://schemas.microsoft.com/office/drawing/2014/main" id="{99032788-1BD7-4EF1-BF8D-21BA9BAA1E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59" name="Text Box 57">
          <a:extLst>
            <a:ext uri="{FF2B5EF4-FFF2-40B4-BE49-F238E27FC236}">
              <a16:creationId xmlns:a16="http://schemas.microsoft.com/office/drawing/2014/main" id="{C8A4199B-EBD0-42D8-B9C9-1CC90879C6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0" name="Text Box 58">
          <a:extLst>
            <a:ext uri="{FF2B5EF4-FFF2-40B4-BE49-F238E27FC236}">
              <a16:creationId xmlns:a16="http://schemas.microsoft.com/office/drawing/2014/main" id="{8308F8B0-3D97-40EB-BACB-3A938F647A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1" name="Text Box 59">
          <a:extLst>
            <a:ext uri="{FF2B5EF4-FFF2-40B4-BE49-F238E27FC236}">
              <a16:creationId xmlns:a16="http://schemas.microsoft.com/office/drawing/2014/main" id="{A040A476-B5AD-4185-8033-5C4D71F61F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2" name="Text Box 60">
          <a:extLst>
            <a:ext uri="{FF2B5EF4-FFF2-40B4-BE49-F238E27FC236}">
              <a16:creationId xmlns:a16="http://schemas.microsoft.com/office/drawing/2014/main" id="{229FE676-D00C-4A24-AEB2-56ECE5B423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3" name="Text Box 61">
          <a:extLst>
            <a:ext uri="{FF2B5EF4-FFF2-40B4-BE49-F238E27FC236}">
              <a16:creationId xmlns:a16="http://schemas.microsoft.com/office/drawing/2014/main" id="{8B234C69-9811-4915-9C50-1F3422471A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4" name="Text Box 62">
          <a:extLst>
            <a:ext uri="{FF2B5EF4-FFF2-40B4-BE49-F238E27FC236}">
              <a16:creationId xmlns:a16="http://schemas.microsoft.com/office/drawing/2014/main" id="{7FDEA28E-F91D-4982-8D93-D2E7B09D64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5" name="Text Box 63">
          <a:extLst>
            <a:ext uri="{FF2B5EF4-FFF2-40B4-BE49-F238E27FC236}">
              <a16:creationId xmlns:a16="http://schemas.microsoft.com/office/drawing/2014/main" id="{6B69E499-65F8-41D2-A938-83FC346A21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6" name="Text Box 64">
          <a:extLst>
            <a:ext uri="{FF2B5EF4-FFF2-40B4-BE49-F238E27FC236}">
              <a16:creationId xmlns:a16="http://schemas.microsoft.com/office/drawing/2014/main" id="{CB43696B-F815-4994-93A6-857B4ED816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7" name="Text Box 65">
          <a:extLst>
            <a:ext uri="{FF2B5EF4-FFF2-40B4-BE49-F238E27FC236}">
              <a16:creationId xmlns:a16="http://schemas.microsoft.com/office/drawing/2014/main" id="{95399ABC-2434-4000-87F5-FD0948D7C0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8" name="Text Box 66">
          <a:extLst>
            <a:ext uri="{FF2B5EF4-FFF2-40B4-BE49-F238E27FC236}">
              <a16:creationId xmlns:a16="http://schemas.microsoft.com/office/drawing/2014/main" id="{5719026E-5904-4BE7-BCE8-DDBFA3CACA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69" name="Text Box 67">
          <a:extLst>
            <a:ext uri="{FF2B5EF4-FFF2-40B4-BE49-F238E27FC236}">
              <a16:creationId xmlns:a16="http://schemas.microsoft.com/office/drawing/2014/main" id="{F38EBD6A-B86D-461A-B4C3-C7849E0153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0" name="Text Box 68">
          <a:extLst>
            <a:ext uri="{FF2B5EF4-FFF2-40B4-BE49-F238E27FC236}">
              <a16:creationId xmlns:a16="http://schemas.microsoft.com/office/drawing/2014/main" id="{7B5C64ED-4549-44BE-8B32-1DDF5635B7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1" name="Text Box 69">
          <a:extLst>
            <a:ext uri="{FF2B5EF4-FFF2-40B4-BE49-F238E27FC236}">
              <a16:creationId xmlns:a16="http://schemas.microsoft.com/office/drawing/2014/main" id="{F2929FD6-6082-4145-876B-AC3511E9E7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2" name="Text Box 70">
          <a:extLst>
            <a:ext uri="{FF2B5EF4-FFF2-40B4-BE49-F238E27FC236}">
              <a16:creationId xmlns:a16="http://schemas.microsoft.com/office/drawing/2014/main" id="{2B6C3D5B-FB78-4900-A027-B1EC3DEBE5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3" name="Text Box 71">
          <a:extLst>
            <a:ext uri="{FF2B5EF4-FFF2-40B4-BE49-F238E27FC236}">
              <a16:creationId xmlns:a16="http://schemas.microsoft.com/office/drawing/2014/main" id="{2B43ED8D-5CFA-4893-8FF9-F1FA96111F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4" name="Text Box 72">
          <a:extLst>
            <a:ext uri="{FF2B5EF4-FFF2-40B4-BE49-F238E27FC236}">
              <a16:creationId xmlns:a16="http://schemas.microsoft.com/office/drawing/2014/main" id="{957E271A-79A3-4BEB-9ED5-BBDF4CF989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5" name="Text Box 73">
          <a:extLst>
            <a:ext uri="{FF2B5EF4-FFF2-40B4-BE49-F238E27FC236}">
              <a16:creationId xmlns:a16="http://schemas.microsoft.com/office/drawing/2014/main" id="{68B05493-F48B-4AD6-B454-4F2C1D1AB3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6" name="Text Box 74">
          <a:extLst>
            <a:ext uri="{FF2B5EF4-FFF2-40B4-BE49-F238E27FC236}">
              <a16:creationId xmlns:a16="http://schemas.microsoft.com/office/drawing/2014/main" id="{21C25ED4-26A9-47C9-A2B5-9CA60486B4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7" name="Text Box 75">
          <a:extLst>
            <a:ext uri="{FF2B5EF4-FFF2-40B4-BE49-F238E27FC236}">
              <a16:creationId xmlns:a16="http://schemas.microsoft.com/office/drawing/2014/main" id="{E8AB2EBC-9B5D-4B86-8A19-8D0FD485E2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8" name="Text Box 76">
          <a:extLst>
            <a:ext uri="{FF2B5EF4-FFF2-40B4-BE49-F238E27FC236}">
              <a16:creationId xmlns:a16="http://schemas.microsoft.com/office/drawing/2014/main" id="{6A447244-212B-428D-8FC6-FF98C5218D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79" name="Text Box 77">
          <a:extLst>
            <a:ext uri="{FF2B5EF4-FFF2-40B4-BE49-F238E27FC236}">
              <a16:creationId xmlns:a16="http://schemas.microsoft.com/office/drawing/2014/main" id="{BBFF5832-164A-4C33-BB4B-687C935CE8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0" name="Text Box 78">
          <a:extLst>
            <a:ext uri="{FF2B5EF4-FFF2-40B4-BE49-F238E27FC236}">
              <a16:creationId xmlns:a16="http://schemas.microsoft.com/office/drawing/2014/main" id="{E11E0BEE-577F-4669-8AAB-51B318C28A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1" name="Text Box 79">
          <a:extLst>
            <a:ext uri="{FF2B5EF4-FFF2-40B4-BE49-F238E27FC236}">
              <a16:creationId xmlns:a16="http://schemas.microsoft.com/office/drawing/2014/main" id="{674D6B20-963D-41E0-A535-B480A88C56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2" name="Text Box 80">
          <a:extLst>
            <a:ext uri="{FF2B5EF4-FFF2-40B4-BE49-F238E27FC236}">
              <a16:creationId xmlns:a16="http://schemas.microsoft.com/office/drawing/2014/main" id="{402039B9-089F-4D5C-A9DB-86E0689A35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3" name="Text Box 81">
          <a:extLst>
            <a:ext uri="{FF2B5EF4-FFF2-40B4-BE49-F238E27FC236}">
              <a16:creationId xmlns:a16="http://schemas.microsoft.com/office/drawing/2014/main" id="{6481FFAF-3B06-4573-82D2-4A22153AB8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4" name="Text Box 82">
          <a:extLst>
            <a:ext uri="{FF2B5EF4-FFF2-40B4-BE49-F238E27FC236}">
              <a16:creationId xmlns:a16="http://schemas.microsoft.com/office/drawing/2014/main" id="{E3B5B9B3-ADFD-407F-91F7-27ABA5A91A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5" name="Text Box 83">
          <a:extLst>
            <a:ext uri="{FF2B5EF4-FFF2-40B4-BE49-F238E27FC236}">
              <a16:creationId xmlns:a16="http://schemas.microsoft.com/office/drawing/2014/main" id="{903EB4EC-8008-40FC-B885-5E8F320B2D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6" name="Text Box 84">
          <a:extLst>
            <a:ext uri="{FF2B5EF4-FFF2-40B4-BE49-F238E27FC236}">
              <a16:creationId xmlns:a16="http://schemas.microsoft.com/office/drawing/2014/main" id="{09424F6E-5756-4F13-A0D4-1D32B54E1F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7" name="Text Box 85">
          <a:extLst>
            <a:ext uri="{FF2B5EF4-FFF2-40B4-BE49-F238E27FC236}">
              <a16:creationId xmlns:a16="http://schemas.microsoft.com/office/drawing/2014/main" id="{63E3C092-AA13-4481-85D3-B37D08E203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8" name="Text Box 86">
          <a:extLst>
            <a:ext uri="{FF2B5EF4-FFF2-40B4-BE49-F238E27FC236}">
              <a16:creationId xmlns:a16="http://schemas.microsoft.com/office/drawing/2014/main" id="{49CC4388-C331-444F-AF15-FA5F2DAAF2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89" name="Text Box 87">
          <a:extLst>
            <a:ext uri="{FF2B5EF4-FFF2-40B4-BE49-F238E27FC236}">
              <a16:creationId xmlns:a16="http://schemas.microsoft.com/office/drawing/2014/main" id="{9FB41A67-2C25-44A4-ACC0-03A0513719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0" name="Text Box 88">
          <a:extLst>
            <a:ext uri="{FF2B5EF4-FFF2-40B4-BE49-F238E27FC236}">
              <a16:creationId xmlns:a16="http://schemas.microsoft.com/office/drawing/2014/main" id="{C05833AD-8895-4122-A9AE-09EAE9B444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1" name="Text Box 89">
          <a:extLst>
            <a:ext uri="{FF2B5EF4-FFF2-40B4-BE49-F238E27FC236}">
              <a16:creationId xmlns:a16="http://schemas.microsoft.com/office/drawing/2014/main" id="{99C473D7-F913-4A00-BEB1-0D2D652890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2" name="Text Box 90">
          <a:extLst>
            <a:ext uri="{FF2B5EF4-FFF2-40B4-BE49-F238E27FC236}">
              <a16:creationId xmlns:a16="http://schemas.microsoft.com/office/drawing/2014/main" id="{9408FFFE-F219-45E1-998F-F5D5D26E10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3" name="Text Box 91">
          <a:extLst>
            <a:ext uri="{FF2B5EF4-FFF2-40B4-BE49-F238E27FC236}">
              <a16:creationId xmlns:a16="http://schemas.microsoft.com/office/drawing/2014/main" id="{D70E9B10-746D-4990-A989-C7F1F12FC6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4" name="Text Box 92">
          <a:extLst>
            <a:ext uri="{FF2B5EF4-FFF2-40B4-BE49-F238E27FC236}">
              <a16:creationId xmlns:a16="http://schemas.microsoft.com/office/drawing/2014/main" id="{34A4BFDD-2824-48F0-A81F-12EFDA861D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5" name="Text Box 58">
          <a:extLst>
            <a:ext uri="{FF2B5EF4-FFF2-40B4-BE49-F238E27FC236}">
              <a16:creationId xmlns:a16="http://schemas.microsoft.com/office/drawing/2014/main" id="{AEB3042C-90D8-4303-B7C8-6E0551EE6E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6" name="Text Box 59">
          <a:extLst>
            <a:ext uri="{FF2B5EF4-FFF2-40B4-BE49-F238E27FC236}">
              <a16:creationId xmlns:a16="http://schemas.microsoft.com/office/drawing/2014/main" id="{B308AA31-12FB-428A-89E7-DFAD283ED4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7" name="Text Box 26">
          <a:extLst>
            <a:ext uri="{FF2B5EF4-FFF2-40B4-BE49-F238E27FC236}">
              <a16:creationId xmlns:a16="http://schemas.microsoft.com/office/drawing/2014/main" id="{DA8AA169-62FD-42DE-B35C-449E9F13A5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8" name="Text Box 27">
          <a:extLst>
            <a:ext uri="{FF2B5EF4-FFF2-40B4-BE49-F238E27FC236}">
              <a16:creationId xmlns:a16="http://schemas.microsoft.com/office/drawing/2014/main" id="{248E0271-1925-48C2-B123-F53E7B0592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299" name="Text Box 28">
          <a:extLst>
            <a:ext uri="{FF2B5EF4-FFF2-40B4-BE49-F238E27FC236}">
              <a16:creationId xmlns:a16="http://schemas.microsoft.com/office/drawing/2014/main" id="{DB598C4A-74E0-4AD1-BF7E-A98361933E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0" name="Text Box 29">
          <a:extLst>
            <a:ext uri="{FF2B5EF4-FFF2-40B4-BE49-F238E27FC236}">
              <a16:creationId xmlns:a16="http://schemas.microsoft.com/office/drawing/2014/main" id="{36D0F3DD-9B22-4220-A56B-4411A443C4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1" name="Text Box 30">
          <a:extLst>
            <a:ext uri="{FF2B5EF4-FFF2-40B4-BE49-F238E27FC236}">
              <a16:creationId xmlns:a16="http://schemas.microsoft.com/office/drawing/2014/main" id="{C4205E08-9D8A-4819-9A3F-EDECC97498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2" name="Text Box 31">
          <a:extLst>
            <a:ext uri="{FF2B5EF4-FFF2-40B4-BE49-F238E27FC236}">
              <a16:creationId xmlns:a16="http://schemas.microsoft.com/office/drawing/2014/main" id="{B3A6BCE6-48DE-4D39-8B94-0CC983FCF4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3" name="Text Box 32">
          <a:extLst>
            <a:ext uri="{FF2B5EF4-FFF2-40B4-BE49-F238E27FC236}">
              <a16:creationId xmlns:a16="http://schemas.microsoft.com/office/drawing/2014/main" id="{1CFF9AE2-8432-4C1C-9752-F7A735E421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4" name="Text Box 33">
          <a:extLst>
            <a:ext uri="{FF2B5EF4-FFF2-40B4-BE49-F238E27FC236}">
              <a16:creationId xmlns:a16="http://schemas.microsoft.com/office/drawing/2014/main" id="{BEA543FC-2A0A-42DC-AAB0-07D180DB1A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5" name="Text Box 34">
          <a:extLst>
            <a:ext uri="{FF2B5EF4-FFF2-40B4-BE49-F238E27FC236}">
              <a16:creationId xmlns:a16="http://schemas.microsoft.com/office/drawing/2014/main" id="{5E287BF1-BFE5-47C1-94A7-DCB28AC582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6" name="Text Box 35">
          <a:extLst>
            <a:ext uri="{FF2B5EF4-FFF2-40B4-BE49-F238E27FC236}">
              <a16:creationId xmlns:a16="http://schemas.microsoft.com/office/drawing/2014/main" id="{EDBF258A-A44A-4611-80FB-F425632BF5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7" name="Text Box 36">
          <a:extLst>
            <a:ext uri="{FF2B5EF4-FFF2-40B4-BE49-F238E27FC236}">
              <a16:creationId xmlns:a16="http://schemas.microsoft.com/office/drawing/2014/main" id="{2D338D92-2F59-424F-9467-D4D3E0BD4F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8" name="Text Box 37">
          <a:extLst>
            <a:ext uri="{FF2B5EF4-FFF2-40B4-BE49-F238E27FC236}">
              <a16:creationId xmlns:a16="http://schemas.microsoft.com/office/drawing/2014/main" id="{9BAF6CD1-AE4B-4609-A332-1AA2264E46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09" name="Text Box 38">
          <a:extLst>
            <a:ext uri="{FF2B5EF4-FFF2-40B4-BE49-F238E27FC236}">
              <a16:creationId xmlns:a16="http://schemas.microsoft.com/office/drawing/2014/main" id="{22352F1E-8A35-45CC-AFE4-69E05DCD92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0" name="Text Box 39">
          <a:extLst>
            <a:ext uri="{FF2B5EF4-FFF2-40B4-BE49-F238E27FC236}">
              <a16:creationId xmlns:a16="http://schemas.microsoft.com/office/drawing/2014/main" id="{40E1CEDC-CBA7-4245-8BB1-DFADD8FE1C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1" name="Text Box 40">
          <a:extLst>
            <a:ext uri="{FF2B5EF4-FFF2-40B4-BE49-F238E27FC236}">
              <a16:creationId xmlns:a16="http://schemas.microsoft.com/office/drawing/2014/main" id="{6FCB0A2D-70D2-44B1-90C9-1FE9627998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2" name="Text Box 41">
          <a:extLst>
            <a:ext uri="{FF2B5EF4-FFF2-40B4-BE49-F238E27FC236}">
              <a16:creationId xmlns:a16="http://schemas.microsoft.com/office/drawing/2014/main" id="{6A608DF2-5AD4-46B0-AAB8-5009BAC5E9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3" name="Text Box 42">
          <a:extLst>
            <a:ext uri="{FF2B5EF4-FFF2-40B4-BE49-F238E27FC236}">
              <a16:creationId xmlns:a16="http://schemas.microsoft.com/office/drawing/2014/main" id="{9678F01A-F5CC-4474-AE98-33E5059EB2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4" name="Text Box 43">
          <a:extLst>
            <a:ext uri="{FF2B5EF4-FFF2-40B4-BE49-F238E27FC236}">
              <a16:creationId xmlns:a16="http://schemas.microsoft.com/office/drawing/2014/main" id="{3B1F5798-B96E-46F4-99E2-1E1214ED47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5" name="Text Box 44">
          <a:extLst>
            <a:ext uri="{FF2B5EF4-FFF2-40B4-BE49-F238E27FC236}">
              <a16:creationId xmlns:a16="http://schemas.microsoft.com/office/drawing/2014/main" id="{7D88DE91-3731-4CC6-B6C2-4FD952D2F3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6" name="Text Box 45">
          <a:extLst>
            <a:ext uri="{FF2B5EF4-FFF2-40B4-BE49-F238E27FC236}">
              <a16:creationId xmlns:a16="http://schemas.microsoft.com/office/drawing/2014/main" id="{51909081-47B3-4361-B44E-A6D64E6262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7" name="Text Box 46">
          <a:extLst>
            <a:ext uri="{FF2B5EF4-FFF2-40B4-BE49-F238E27FC236}">
              <a16:creationId xmlns:a16="http://schemas.microsoft.com/office/drawing/2014/main" id="{00729DFD-FDB5-4090-905A-CA481CB5C8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8" name="Text Box 47">
          <a:extLst>
            <a:ext uri="{FF2B5EF4-FFF2-40B4-BE49-F238E27FC236}">
              <a16:creationId xmlns:a16="http://schemas.microsoft.com/office/drawing/2014/main" id="{1243A18C-2343-438A-A774-BD67E9A775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19" name="Text Box 49">
          <a:extLst>
            <a:ext uri="{FF2B5EF4-FFF2-40B4-BE49-F238E27FC236}">
              <a16:creationId xmlns:a16="http://schemas.microsoft.com/office/drawing/2014/main" id="{2B8CA280-690C-44DC-B02A-46CFAC7653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0" name="Text Box 50">
          <a:extLst>
            <a:ext uri="{FF2B5EF4-FFF2-40B4-BE49-F238E27FC236}">
              <a16:creationId xmlns:a16="http://schemas.microsoft.com/office/drawing/2014/main" id="{9913DF2D-5814-460A-AC8E-E5B7A9C250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1" name="Text Box 51">
          <a:extLst>
            <a:ext uri="{FF2B5EF4-FFF2-40B4-BE49-F238E27FC236}">
              <a16:creationId xmlns:a16="http://schemas.microsoft.com/office/drawing/2014/main" id="{CE16B713-5873-414F-A7D8-DB70E2B3AC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2" name="Text Box 52">
          <a:extLst>
            <a:ext uri="{FF2B5EF4-FFF2-40B4-BE49-F238E27FC236}">
              <a16:creationId xmlns:a16="http://schemas.microsoft.com/office/drawing/2014/main" id="{63B9EE32-404D-4330-AAE5-9A16E7DE48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3" name="Text Box 53">
          <a:extLst>
            <a:ext uri="{FF2B5EF4-FFF2-40B4-BE49-F238E27FC236}">
              <a16:creationId xmlns:a16="http://schemas.microsoft.com/office/drawing/2014/main" id="{E7BAF150-4B66-4D14-B13E-5AB93F28EA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4" name="Text Box 54">
          <a:extLst>
            <a:ext uri="{FF2B5EF4-FFF2-40B4-BE49-F238E27FC236}">
              <a16:creationId xmlns:a16="http://schemas.microsoft.com/office/drawing/2014/main" id="{722A3094-12AD-46B3-A1FD-C800933C81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5" name="Text Box 55">
          <a:extLst>
            <a:ext uri="{FF2B5EF4-FFF2-40B4-BE49-F238E27FC236}">
              <a16:creationId xmlns:a16="http://schemas.microsoft.com/office/drawing/2014/main" id="{1A762E65-68C4-4239-9D19-0E23E42C4A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6" name="Text Box 56">
          <a:extLst>
            <a:ext uri="{FF2B5EF4-FFF2-40B4-BE49-F238E27FC236}">
              <a16:creationId xmlns:a16="http://schemas.microsoft.com/office/drawing/2014/main" id="{A77C1B9C-9A3D-4DAA-9018-1642DB69E9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7" name="Text Box 57">
          <a:extLst>
            <a:ext uri="{FF2B5EF4-FFF2-40B4-BE49-F238E27FC236}">
              <a16:creationId xmlns:a16="http://schemas.microsoft.com/office/drawing/2014/main" id="{E186FD6C-C63B-4BC5-9724-A4C23A8A2B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8" name="Text Box 58">
          <a:extLst>
            <a:ext uri="{FF2B5EF4-FFF2-40B4-BE49-F238E27FC236}">
              <a16:creationId xmlns:a16="http://schemas.microsoft.com/office/drawing/2014/main" id="{61DC4348-E9F5-4955-A2BB-F96F7EA975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29" name="Text Box 59">
          <a:extLst>
            <a:ext uri="{FF2B5EF4-FFF2-40B4-BE49-F238E27FC236}">
              <a16:creationId xmlns:a16="http://schemas.microsoft.com/office/drawing/2014/main" id="{51E5AD08-A6E5-4C3C-B272-2C6C71F896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0" name="Text Box 60">
          <a:extLst>
            <a:ext uri="{FF2B5EF4-FFF2-40B4-BE49-F238E27FC236}">
              <a16:creationId xmlns:a16="http://schemas.microsoft.com/office/drawing/2014/main" id="{E5878258-3BCF-4F5F-B71E-6108B404E3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1" name="Text Box 61">
          <a:extLst>
            <a:ext uri="{FF2B5EF4-FFF2-40B4-BE49-F238E27FC236}">
              <a16:creationId xmlns:a16="http://schemas.microsoft.com/office/drawing/2014/main" id="{20AAB308-1D7A-4E86-9D6A-D9C4C9C27D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2" name="Text Box 62">
          <a:extLst>
            <a:ext uri="{FF2B5EF4-FFF2-40B4-BE49-F238E27FC236}">
              <a16:creationId xmlns:a16="http://schemas.microsoft.com/office/drawing/2014/main" id="{232C42DB-4280-48C9-9292-FDB2E5DC41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3" name="Text Box 63">
          <a:extLst>
            <a:ext uri="{FF2B5EF4-FFF2-40B4-BE49-F238E27FC236}">
              <a16:creationId xmlns:a16="http://schemas.microsoft.com/office/drawing/2014/main" id="{79883D7A-0B60-4C3A-99FD-BB2CF1A6DA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4" name="Text Box 64">
          <a:extLst>
            <a:ext uri="{FF2B5EF4-FFF2-40B4-BE49-F238E27FC236}">
              <a16:creationId xmlns:a16="http://schemas.microsoft.com/office/drawing/2014/main" id="{D5DFA15A-9B8F-4FE2-B880-390B94E54C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5" name="Text Box 65">
          <a:extLst>
            <a:ext uri="{FF2B5EF4-FFF2-40B4-BE49-F238E27FC236}">
              <a16:creationId xmlns:a16="http://schemas.microsoft.com/office/drawing/2014/main" id="{4E8A2E46-52E4-4DE8-BAD2-2449EBAC2C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6" name="Text Box 66">
          <a:extLst>
            <a:ext uri="{FF2B5EF4-FFF2-40B4-BE49-F238E27FC236}">
              <a16:creationId xmlns:a16="http://schemas.microsoft.com/office/drawing/2014/main" id="{CE17E1B8-E321-4F72-A386-602B29A89B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7" name="Text Box 67">
          <a:extLst>
            <a:ext uri="{FF2B5EF4-FFF2-40B4-BE49-F238E27FC236}">
              <a16:creationId xmlns:a16="http://schemas.microsoft.com/office/drawing/2014/main" id="{4C13670B-C1D4-4BC1-AAFF-D7AC541583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8" name="Text Box 68">
          <a:extLst>
            <a:ext uri="{FF2B5EF4-FFF2-40B4-BE49-F238E27FC236}">
              <a16:creationId xmlns:a16="http://schemas.microsoft.com/office/drawing/2014/main" id="{72BDD07D-1A60-4D0F-AD72-FDE0C264FC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39" name="Text Box 69">
          <a:extLst>
            <a:ext uri="{FF2B5EF4-FFF2-40B4-BE49-F238E27FC236}">
              <a16:creationId xmlns:a16="http://schemas.microsoft.com/office/drawing/2014/main" id="{5ED859C0-6B92-4337-988F-1D461D292B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0" name="Text Box 70">
          <a:extLst>
            <a:ext uri="{FF2B5EF4-FFF2-40B4-BE49-F238E27FC236}">
              <a16:creationId xmlns:a16="http://schemas.microsoft.com/office/drawing/2014/main" id="{3F307DC0-F2A2-4664-A184-DC8EB1334F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1" name="Text Box 71">
          <a:extLst>
            <a:ext uri="{FF2B5EF4-FFF2-40B4-BE49-F238E27FC236}">
              <a16:creationId xmlns:a16="http://schemas.microsoft.com/office/drawing/2014/main" id="{0A33A4C9-1BE3-4916-BBC5-24DC4C058B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2" name="Text Box 72">
          <a:extLst>
            <a:ext uri="{FF2B5EF4-FFF2-40B4-BE49-F238E27FC236}">
              <a16:creationId xmlns:a16="http://schemas.microsoft.com/office/drawing/2014/main" id="{1782546F-3A20-4EA8-A50E-6458AA5FB4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3" name="Text Box 73">
          <a:extLst>
            <a:ext uri="{FF2B5EF4-FFF2-40B4-BE49-F238E27FC236}">
              <a16:creationId xmlns:a16="http://schemas.microsoft.com/office/drawing/2014/main" id="{E1537AAC-E1B3-4916-B6EC-DD55E9D697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4" name="Text Box 74">
          <a:extLst>
            <a:ext uri="{FF2B5EF4-FFF2-40B4-BE49-F238E27FC236}">
              <a16:creationId xmlns:a16="http://schemas.microsoft.com/office/drawing/2014/main" id="{B6C074E0-211D-4BDE-A772-8526DF2575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5" name="Text Box 75">
          <a:extLst>
            <a:ext uri="{FF2B5EF4-FFF2-40B4-BE49-F238E27FC236}">
              <a16:creationId xmlns:a16="http://schemas.microsoft.com/office/drawing/2014/main" id="{15EDDD21-E6BD-4F1A-BFF7-F3E52E0CE0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6" name="Text Box 76">
          <a:extLst>
            <a:ext uri="{FF2B5EF4-FFF2-40B4-BE49-F238E27FC236}">
              <a16:creationId xmlns:a16="http://schemas.microsoft.com/office/drawing/2014/main" id="{4E7689B6-3E79-4C16-9FC3-52E142165E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7" name="Text Box 77">
          <a:extLst>
            <a:ext uri="{FF2B5EF4-FFF2-40B4-BE49-F238E27FC236}">
              <a16:creationId xmlns:a16="http://schemas.microsoft.com/office/drawing/2014/main" id="{2A79B3DC-7C15-46C9-91EF-E060B8EE7D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8" name="Text Box 78">
          <a:extLst>
            <a:ext uri="{FF2B5EF4-FFF2-40B4-BE49-F238E27FC236}">
              <a16:creationId xmlns:a16="http://schemas.microsoft.com/office/drawing/2014/main" id="{F49F48F1-1156-40AE-BA67-507A0C54C0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49" name="Text Box 79">
          <a:extLst>
            <a:ext uri="{FF2B5EF4-FFF2-40B4-BE49-F238E27FC236}">
              <a16:creationId xmlns:a16="http://schemas.microsoft.com/office/drawing/2014/main" id="{0876AEBA-5406-4140-BD33-B607CB16C0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0" name="Text Box 80">
          <a:extLst>
            <a:ext uri="{FF2B5EF4-FFF2-40B4-BE49-F238E27FC236}">
              <a16:creationId xmlns:a16="http://schemas.microsoft.com/office/drawing/2014/main" id="{EEE1AF9B-6E7E-4827-8235-56189BD8BE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1" name="Text Box 81">
          <a:extLst>
            <a:ext uri="{FF2B5EF4-FFF2-40B4-BE49-F238E27FC236}">
              <a16:creationId xmlns:a16="http://schemas.microsoft.com/office/drawing/2014/main" id="{DCC40F04-488F-4DE8-91BC-C588272247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2" name="Text Box 82">
          <a:extLst>
            <a:ext uri="{FF2B5EF4-FFF2-40B4-BE49-F238E27FC236}">
              <a16:creationId xmlns:a16="http://schemas.microsoft.com/office/drawing/2014/main" id="{0BFE49A3-5714-48E1-A91D-28EA5D4C70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3" name="Text Box 83">
          <a:extLst>
            <a:ext uri="{FF2B5EF4-FFF2-40B4-BE49-F238E27FC236}">
              <a16:creationId xmlns:a16="http://schemas.microsoft.com/office/drawing/2014/main" id="{13872683-CDE7-40F0-BFE6-11248D6A33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4" name="Text Box 84">
          <a:extLst>
            <a:ext uri="{FF2B5EF4-FFF2-40B4-BE49-F238E27FC236}">
              <a16:creationId xmlns:a16="http://schemas.microsoft.com/office/drawing/2014/main" id="{6AE7B5C8-17A8-47E2-AF8B-EBD2A85AE0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5" name="Text Box 85">
          <a:extLst>
            <a:ext uri="{FF2B5EF4-FFF2-40B4-BE49-F238E27FC236}">
              <a16:creationId xmlns:a16="http://schemas.microsoft.com/office/drawing/2014/main" id="{1F9BC8C7-182E-47CD-8A52-5C3238C202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6" name="Text Box 86">
          <a:extLst>
            <a:ext uri="{FF2B5EF4-FFF2-40B4-BE49-F238E27FC236}">
              <a16:creationId xmlns:a16="http://schemas.microsoft.com/office/drawing/2014/main" id="{6AD1CCB7-2D94-4B7B-AD83-FDEEFC90CE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7" name="Text Box 87">
          <a:extLst>
            <a:ext uri="{FF2B5EF4-FFF2-40B4-BE49-F238E27FC236}">
              <a16:creationId xmlns:a16="http://schemas.microsoft.com/office/drawing/2014/main" id="{A29B6909-4746-441A-91A5-2EE9CC55FB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8" name="Text Box 88">
          <a:extLst>
            <a:ext uri="{FF2B5EF4-FFF2-40B4-BE49-F238E27FC236}">
              <a16:creationId xmlns:a16="http://schemas.microsoft.com/office/drawing/2014/main" id="{A410D523-BAFB-4FED-B929-1CC6E2E3B5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59" name="Text Box 89">
          <a:extLst>
            <a:ext uri="{FF2B5EF4-FFF2-40B4-BE49-F238E27FC236}">
              <a16:creationId xmlns:a16="http://schemas.microsoft.com/office/drawing/2014/main" id="{60C79EEF-9E3E-4D38-894B-54C4500529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0" name="Text Box 90">
          <a:extLst>
            <a:ext uri="{FF2B5EF4-FFF2-40B4-BE49-F238E27FC236}">
              <a16:creationId xmlns:a16="http://schemas.microsoft.com/office/drawing/2014/main" id="{9C90AA9E-D12C-44DA-B01A-7EC25C71EE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1" name="Text Box 91">
          <a:extLst>
            <a:ext uri="{FF2B5EF4-FFF2-40B4-BE49-F238E27FC236}">
              <a16:creationId xmlns:a16="http://schemas.microsoft.com/office/drawing/2014/main" id="{4A395179-F48B-42BA-9FDD-BAA68CE4E0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2" name="Text Box 92">
          <a:extLst>
            <a:ext uri="{FF2B5EF4-FFF2-40B4-BE49-F238E27FC236}">
              <a16:creationId xmlns:a16="http://schemas.microsoft.com/office/drawing/2014/main" id="{84F8394E-6849-412D-9C72-D3324015EC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3" name="Text Box 26">
          <a:extLst>
            <a:ext uri="{FF2B5EF4-FFF2-40B4-BE49-F238E27FC236}">
              <a16:creationId xmlns:a16="http://schemas.microsoft.com/office/drawing/2014/main" id="{930717FC-BD69-448D-B450-515A6824EF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4" name="Text Box 27">
          <a:extLst>
            <a:ext uri="{FF2B5EF4-FFF2-40B4-BE49-F238E27FC236}">
              <a16:creationId xmlns:a16="http://schemas.microsoft.com/office/drawing/2014/main" id="{867B98FD-DAB2-4CD0-B574-8A1839D44A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5" name="Text Box 28">
          <a:extLst>
            <a:ext uri="{FF2B5EF4-FFF2-40B4-BE49-F238E27FC236}">
              <a16:creationId xmlns:a16="http://schemas.microsoft.com/office/drawing/2014/main" id="{D43FEAB0-8426-4752-B278-C2C054E14D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6" name="Text Box 29">
          <a:extLst>
            <a:ext uri="{FF2B5EF4-FFF2-40B4-BE49-F238E27FC236}">
              <a16:creationId xmlns:a16="http://schemas.microsoft.com/office/drawing/2014/main" id="{EF2ACD94-8F41-4738-A8FF-1A42C4F864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7" name="Text Box 30">
          <a:extLst>
            <a:ext uri="{FF2B5EF4-FFF2-40B4-BE49-F238E27FC236}">
              <a16:creationId xmlns:a16="http://schemas.microsoft.com/office/drawing/2014/main" id="{980793EC-BD38-44F5-94F6-9C718B1227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8" name="Text Box 31">
          <a:extLst>
            <a:ext uri="{FF2B5EF4-FFF2-40B4-BE49-F238E27FC236}">
              <a16:creationId xmlns:a16="http://schemas.microsoft.com/office/drawing/2014/main" id="{B59D16BB-513A-4BCA-808C-789482E17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69" name="Text Box 32">
          <a:extLst>
            <a:ext uri="{FF2B5EF4-FFF2-40B4-BE49-F238E27FC236}">
              <a16:creationId xmlns:a16="http://schemas.microsoft.com/office/drawing/2014/main" id="{4A2AA763-41F5-465A-8375-2E8D1EBEB6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0" name="Text Box 33">
          <a:extLst>
            <a:ext uri="{FF2B5EF4-FFF2-40B4-BE49-F238E27FC236}">
              <a16:creationId xmlns:a16="http://schemas.microsoft.com/office/drawing/2014/main" id="{DD834D3D-A6D7-44B2-BC2B-3A7BB81387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1" name="Text Box 34">
          <a:extLst>
            <a:ext uri="{FF2B5EF4-FFF2-40B4-BE49-F238E27FC236}">
              <a16:creationId xmlns:a16="http://schemas.microsoft.com/office/drawing/2014/main" id="{369CDA95-D7CB-4CFC-A7B2-7A77F3EE56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2" name="Text Box 35">
          <a:extLst>
            <a:ext uri="{FF2B5EF4-FFF2-40B4-BE49-F238E27FC236}">
              <a16:creationId xmlns:a16="http://schemas.microsoft.com/office/drawing/2014/main" id="{90C92818-9AC3-4D31-AE6B-619BF720D7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3" name="Text Box 36">
          <a:extLst>
            <a:ext uri="{FF2B5EF4-FFF2-40B4-BE49-F238E27FC236}">
              <a16:creationId xmlns:a16="http://schemas.microsoft.com/office/drawing/2014/main" id="{E647B1EE-3CCD-44D4-B690-BE41C81017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4" name="Text Box 37">
          <a:extLst>
            <a:ext uri="{FF2B5EF4-FFF2-40B4-BE49-F238E27FC236}">
              <a16:creationId xmlns:a16="http://schemas.microsoft.com/office/drawing/2014/main" id="{3E195984-CC21-40CE-BA73-FE19BDB336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5" name="Text Box 38">
          <a:extLst>
            <a:ext uri="{FF2B5EF4-FFF2-40B4-BE49-F238E27FC236}">
              <a16:creationId xmlns:a16="http://schemas.microsoft.com/office/drawing/2014/main" id="{F4FB2187-9347-466E-B4FF-33A9630D1E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6" name="Text Box 39">
          <a:extLst>
            <a:ext uri="{FF2B5EF4-FFF2-40B4-BE49-F238E27FC236}">
              <a16:creationId xmlns:a16="http://schemas.microsoft.com/office/drawing/2014/main" id="{DAB00755-351B-4F6E-81B6-1824FD6925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7" name="Text Box 40">
          <a:extLst>
            <a:ext uri="{FF2B5EF4-FFF2-40B4-BE49-F238E27FC236}">
              <a16:creationId xmlns:a16="http://schemas.microsoft.com/office/drawing/2014/main" id="{3701FCD4-21EA-4C20-B71C-F723F4029B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8" name="Text Box 41">
          <a:extLst>
            <a:ext uri="{FF2B5EF4-FFF2-40B4-BE49-F238E27FC236}">
              <a16:creationId xmlns:a16="http://schemas.microsoft.com/office/drawing/2014/main" id="{6CF33C54-A554-48FE-B12A-77B9AEEB70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79" name="Text Box 42">
          <a:extLst>
            <a:ext uri="{FF2B5EF4-FFF2-40B4-BE49-F238E27FC236}">
              <a16:creationId xmlns:a16="http://schemas.microsoft.com/office/drawing/2014/main" id="{34FE8442-78F0-4ACB-8201-C6EDDF2F0A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0" name="Text Box 43">
          <a:extLst>
            <a:ext uri="{FF2B5EF4-FFF2-40B4-BE49-F238E27FC236}">
              <a16:creationId xmlns:a16="http://schemas.microsoft.com/office/drawing/2014/main" id="{A56AADAF-CD75-4DB7-9EA8-A7CB61FCD0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1" name="Text Box 44">
          <a:extLst>
            <a:ext uri="{FF2B5EF4-FFF2-40B4-BE49-F238E27FC236}">
              <a16:creationId xmlns:a16="http://schemas.microsoft.com/office/drawing/2014/main" id="{FAF042BD-89FB-4AF8-9FAC-0EF6AD04D7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2" name="Text Box 45">
          <a:extLst>
            <a:ext uri="{FF2B5EF4-FFF2-40B4-BE49-F238E27FC236}">
              <a16:creationId xmlns:a16="http://schemas.microsoft.com/office/drawing/2014/main" id="{5BE543C7-9E8A-4C93-BE92-2A6A0E989A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3" name="Text Box 46">
          <a:extLst>
            <a:ext uri="{FF2B5EF4-FFF2-40B4-BE49-F238E27FC236}">
              <a16:creationId xmlns:a16="http://schemas.microsoft.com/office/drawing/2014/main" id="{FC9C3ED5-7962-43D4-AFE4-C3574740EF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4" name="Text Box 47">
          <a:extLst>
            <a:ext uri="{FF2B5EF4-FFF2-40B4-BE49-F238E27FC236}">
              <a16:creationId xmlns:a16="http://schemas.microsoft.com/office/drawing/2014/main" id="{4F36646A-CE3D-4B78-B092-5E8959301F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5" name="Text Box 49">
          <a:extLst>
            <a:ext uri="{FF2B5EF4-FFF2-40B4-BE49-F238E27FC236}">
              <a16:creationId xmlns:a16="http://schemas.microsoft.com/office/drawing/2014/main" id="{8640B29A-40D1-461D-AB98-CA787AC420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6" name="Text Box 50">
          <a:extLst>
            <a:ext uri="{FF2B5EF4-FFF2-40B4-BE49-F238E27FC236}">
              <a16:creationId xmlns:a16="http://schemas.microsoft.com/office/drawing/2014/main" id="{BBD91A13-762C-4AB4-97EE-54473414CB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7" name="Text Box 51">
          <a:extLst>
            <a:ext uri="{FF2B5EF4-FFF2-40B4-BE49-F238E27FC236}">
              <a16:creationId xmlns:a16="http://schemas.microsoft.com/office/drawing/2014/main" id="{E93F2458-47C1-49A2-AC77-243C95CFDC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8" name="Text Box 52">
          <a:extLst>
            <a:ext uri="{FF2B5EF4-FFF2-40B4-BE49-F238E27FC236}">
              <a16:creationId xmlns:a16="http://schemas.microsoft.com/office/drawing/2014/main" id="{BC69E283-DB17-4D4D-92E2-C53A51FCC2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89" name="Text Box 53">
          <a:extLst>
            <a:ext uri="{FF2B5EF4-FFF2-40B4-BE49-F238E27FC236}">
              <a16:creationId xmlns:a16="http://schemas.microsoft.com/office/drawing/2014/main" id="{1F114979-068D-447D-8A3E-09F374710A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0" name="Text Box 54">
          <a:extLst>
            <a:ext uri="{FF2B5EF4-FFF2-40B4-BE49-F238E27FC236}">
              <a16:creationId xmlns:a16="http://schemas.microsoft.com/office/drawing/2014/main" id="{2896D432-03F5-411F-84EF-77B2DD8EC2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1" name="Text Box 55">
          <a:extLst>
            <a:ext uri="{FF2B5EF4-FFF2-40B4-BE49-F238E27FC236}">
              <a16:creationId xmlns:a16="http://schemas.microsoft.com/office/drawing/2014/main" id="{9E4F38A0-E32E-4EC1-B240-25FCED3DC5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2" name="Text Box 56">
          <a:extLst>
            <a:ext uri="{FF2B5EF4-FFF2-40B4-BE49-F238E27FC236}">
              <a16:creationId xmlns:a16="http://schemas.microsoft.com/office/drawing/2014/main" id="{127931C6-1BA7-4B26-BE63-A330E9146D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3" name="Text Box 57">
          <a:extLst>
            <a:ext uri="{FF2B5EF4-FFF2-40B4-BE49-F238E27FC236}">
              <a16:creationId xmlns:a16="http://schemas.microsoft.com/office/drawing/2014/main" id="{DDD20DAF-00DB-49A6-AF2D-ADDE858557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4" name="Text Box 58">
          <a:extLst>
            <a:ext uri="{FF2B5EF4-FFF2-40B4-BE49-F238E27FC236}">
              <a16:creationId xmlns:a16="http://schemas.microsoft.com/office/drawing/2014/main" id="{773B1C67-7C2C-4EF2-B14D-BA9820A064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5" name="Text Box 59">
          <a:extLst>
            <a:ext uri="{FF2B5EF4-FFF2-40B4-BE49-F238E27FC236}">
              <a16:creationId xmlns:a16="http://schemas.microsoft.com/office/drawing/2014/main" id="{27A6F5FF-EA21-42F9-83D8-A048F01B96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6" name="Text Box 60">
          <a:extLst>
            <a:ext uri="{FF2B5EF4-FFF2-40B4-BE49-F238E27FC236}">
              <a16:creationId xmlns:a16="http://schemas.microsoft.com/office/drawing/2014/main" id="{D86B5781-3B8B-41A6-875A-393994EDE6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7" name="Text Box 61">
          <a:extLst>
            <a:ext uri="{FF2B5EF4-FFF2-40B4-BE49-F238E27FC236}">
              <a16:creationId xmlns:a16="http://schemas.microsoft.com/office/drawing/2014/main" id="{F8B3DE00-2430-4CAF-BEDE-6354711450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8" name="Text Box 62">
          <a:extLst>
            <a:ext uri="{FF2B5EF4-FFF2-40B4-BE49-F238E27FC236}">
              <a16:creationId xmlns:a16="http://schemas.microsoft.com/office/drawing/2014/main" id="{AB4ACB8A-1D92-405D-92E1-5FF0FA36AC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399" name="Text Box 63">
          <a:extLst>
            <a:ext uri="{FF2B5EF4-FFF2-40B4-BE49-F238E27FC236}">
              <a16:creationId xmlns:a16="http://schemas.microsoft.com/office/drawing/2014/main" id="{423DCF0E-98B3-4016-9CB1-DC1BF71E7D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0" name="Text Box 64">
          <a:extLst>
            <a:ext uri="{FF2B5EF4-FFF2-40B4-BE49-F238E27FC236}">
              <a16:creationId xmlns:a16="http://schemas.microsoft.com/office/drawing/2014/main" id="{7199D52B-C7EA-42BC-B9E9-D8DAFAE967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1" name="Text Box 65">
          <a:extLst>
            <a:ext uri="{FF2B5EF4-FFF2-40B4-BE49-F238E27FC236}">
              <a16:creationId xmlns:a16="http://schemas.microsoft.com/office/drawing/2014/main" id="{F5F81A53-D88C-4D6C-BEE4-28D1AA1B7C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2" name="Text Box 66">
          <a:extLst>
            <a:ext uri="{FF2B5EF4-FFF2-40B4-BE49-F238E27FC236}">
              <a16:creationId xmlns:a16="http://schemas.microsoft.com/office/drawing/2014/main" id="{B367B833-D8CB-4FDB-A0EF-4A9F1F2372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3" name="Text Box 67">
          <a:extLst>
            <a:ext uri="{FF2B5EF4-FFF2-40B4-BE49-F238E27FC236}">
              <a16:creationId xmlns:a16="http://schemas.microsoft.com/office/drawing/2014/main" id="{60A3A17D-D333-4FD6-8A98-0ADE24DF0B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4" name="Text Box 68">
          <a:extLst>
            <a:ext uri="{FF2B5EF4-FFF2-40B4-BE49-F238E27FC236}">
              <a16:creationId xmlns:a16="http://schemas.microsoft.com/office/drawing/2014/main" id="{A36CA57E-599D-41DF-AFFF-6881344AA8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5" name="Text Box 69">
          <a:extLst>
            <a:ext uri="{FF2B5EF4-FFF2-40B4-BE49-F238E27FC236}">
              <a16:creationId xmlns:a16="http://schemas.microsoft.com/office/drawing/2014/main" id="{2BAB16BC-D94C-429E-8E44-616BF0B326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6" name="Text Box 70">
          <a:extLst>
            <a:ext uri="{FF2B5EF4-FFF2-40B4-BE49-F238E27FC236}">
              <a16:creationId xmlns:a16="http://schemas.microsoft.com/office/drawing/2014/main" id="{1B1258CD-4597-497C-9D90-19D58C0910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7" name="Text Box 71">
          <a:extLst>
            <a:ext uri="{FF2B5EF4-FFF2-40B4-BE49-F238E27FC236}">
              <a16:creationId xmlns:a16="http://schemas.microsoft.com/office/drawing/2014/main" id="{E2EE0D27-2352-4C6C-9F01-6B4C666E6C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8" name="Text Box 72">
          <a:extLst>
            <a:ext uri="{FF2B5EF4-FFF2-40B4-BE49-F238E27FC236}">
              <a16:creationId xmlns:a16="http://schemas.microsoft.com/office/drawing/2014/main" id="{7EB981C0-FE4A-466B-8E4B-C34B36A830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09" name="Text Box 73">
          <a:extLst>
            <a:ext uri="{FF2B5EF4-FFF2-40B4-BE49-F238E27FC236}">
              <a16:creationId xmlns:a16="http://schemas.microsoft.com/office/drawing/2014/main" id="{3772CFCC-8440-49EB-A0FF-02B69CA21B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0" name="Text Box 74">
          <a:extLst>
            <a:ext uri="{FF2B5EF4-FFF2-40B4-BE49-F238E27FC236}">
              <a16:creationId xmlns:a16="http://schemas.microsoft.com/office/drawing/2014/main" id="{816E0CF7-F8FE-4C3E-A068-772D7B4B19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1" name="Text Box 75">
          <a:extLst>
            <a:ext uri="{FF2B5EF4-FFF2-40B4-BE49-F238E27FC236}">
              <a16:creationId xmlns:a16="http://schemas.microsoft.com/office/drawing/2014/main" id="{3FF4BEF1-883E-4BDC-8982-B8A9593A42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2" name="Text Box 76">
          <a:extLst>
            <a:ext uri="{FF2B5EF4-FFF2-40B4-BE49-F238E27FC236}">
              <a16:creationId xmlns:a16="http://schemas.microsoft.com/office/drawing/2014/main" id="{B790B13C-06B3-46BC-A631-F68E6FDAF0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3" name="Text Box 77">
          <a:extLst>
            <a:ext uri="{FF2B5EF4-FFF2-40B4-BE49-F238E27FC236}">
              <a16:creationId xmlns:a16="http://schemas.microsoft.com/office/drawing/2014/main" id="{5FF5A6CB-E8B3-456D-8676-07C3639561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4" name="Text Box 78">
          <a:extLst>
            <a:ext uri="{FF2B5EF4-FFF2-40B4-BE49-F238E27FC236}">
              <a16:creationId xmlns:a16="http://schemas.microsoft.com/office/drawing/2014/main" id="{09E3BDB2-514C-4DB6-A362-5ACF12C9EC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5" name="Text Box 79">
          <a:extLst>
            <a:ext uri="{FF2B5EF4-FFF2-40B4-BE49-F238E27FC236}">
              <a16:creationId xmlns:a16="http://schemas.microsoft.com/office/drawing/2014/main" id="{B407880A-9D10-4DCC-B3B5-647E7EE383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6" name="Text Box 80">
          <a:extLst>
            <a:ext uri="{FF2B5EF4-FFF2-40B4-BE49-F238E27FC236}">
              <a16:creationId xmlns:a16="http://schemas.microsoft.com/office/drawing/2014/main" id="{17AA33C6-18AD-42D8-A602-1BFBE9BD8C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7" name="Text Box 81">
          <a:extLst>
            <a:ext uri="{FF2B5EF4-FFF2-40B4-BE49-F238E27FC236}">
              <a16:creationId xmlns:a16="http://schemas.microsoft.com/office/drawing/2014/main" id="{D986CB86-F43B-41D3-933E-C9163224B1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8" name="Text Box 82">
          <a:extLst>
            <a:ext uri="{FF2B5EF4-FFF2-40B4-BE49-F238E27FC236}">
              <a16:creationId xmlns:a16="http://schemas.microsoft.com/office/drawing/2014/main" id="{F07F5CB2-BD48-4301-BC2D-ABC4B83EF9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19" name="Text Box 83">
          <a:extLst>
            <a:ext uri="{FF2B5EF4-FFF2-40B4-BE49-F238E27FC236}">
              <a16:creationId xmlns:a16="http://schemas.microsoft.com/office/drawing/2014/main" id="{49B80B46-E24B-40FA-B017-0EB93874E9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0" name="Text Box 84">
          <a:extLst>
            <a:ext uri="{FF2B5EF4-FFF2-40B4-BE49-F238E27FC236}">
              <a16:creationId xmlns:a16="http://schemas.microsoft.com/office/drawing/2014/main" id="{460E8199-BB57-4F35-8DA5-212D9371D1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1" name="Text Box 85">
          <a:extLst>
            <a:ext uri="{FF2B5EF4-FFF2-40B4-BE49-F238E27FC236}">
              <a16:creationId xmlns:a16="http://schemas.microsoft.com/office/drawing/2014/main" id="{D25B758C-E8E7-4DDE-9216-A89CE377E3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2" name="Text Box 86">
          <a:extLst>
            <a:ext uri="{FF2B5EF4-FFF2-40B4-BE49-F238E27FC236}">
              <a16:creationId xmlns:a16="http://schemas.microsoft.com/office/drawing/2014/main" id="{35EA6E5C-6271-44B2-A8F2-7D19432FE5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3" name="Text Box 87">
          <a:extLst>
            <a:ext uri="{FF2B5EF4-FFF2-40B4-BE49-F238E27FC236}">
              <a16:creationId xmlns:a16="http://schemas.microsoft.com/office/drawing/2014/main" id="{086F4C25-F5D3-4AC4-BE94-E332794133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4" name="Text Box 88">
          <a:extLst>
            <a:ext uri="{FF2B5EF4-FFF2-40B4-BE49-F238E27FC236}">
              <a16:creationId xmlns:a16="http://schemas.microsoft.com/office/drawing/2014/main" id="{88ADE9D9-D58A-4B0A-82C1-6804FBEAA7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5" name="Text Box 89">
          <a:extLst>
            <a:ext uri="{FF2B5EF4-FFF2-40B4-BE49-F238E27FC236}">
              <a16:creationId xmlns:a16="http://schemas.microsoft.com/office/drawing/2014/main" id="{FD61FC66-625D-49AA-8897-7F96FE38AA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6" name="Text Box 90">
          <a:extLst>
            <a:ext uri="{FF2B5EF4-FFF2-40B4-BE49-F238E27FC236}">
              <a16:creationId xmlns:a16="http://schemas.microsoft.com/office/drawing/2014/main" id="{F1361A9F-6F20-4206-8689-8D876E7C35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7" name="Text Box 91">
          <a:extLst>
            <a:ext uri="{FF2B5EF4-FFF2-40B4-BE49-F238E27FC236}">
              <a16:creationId xmlns:a16="http://schemas.microsoft.com/office/drawing/2014/main" id="{908C3BC6-F45E-4EC5-A52B-145D5E2311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8" name="Text Box 92">
          <a:extLst>
            <a:ext uri="{FF2B5EF4-FFF2-40B4-BE49-F238E27FC236}">
              <a16:creationId xmlns:a16="http://schemas.microsoft.com/office/drawing/2014/main" id="{5B70202A-4A96-43D4-BAA8-2BF48B092A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29" name="Text Box 26">
          <a:extLst>
            <a:ext uri="{FF2B5EF4-FFF2-40B4-BE49-F238E27FC236}">
              <a16:creationId xmlns:a16="http://schemas.microsoft.com/office/drawing/2014/main" id="{F93770D1-F585-4D91-B093-1DE4CEE0D1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0" name="Text Box 27">
          <a:extLst>
            <a:ext uri="{FF2B5EF4-FFF2-40B4-BE49-F238E27FC236}">
              <a16:creationId xmlns:a16="http://schemas.microsoft.com/office/drawing/2014/main" id="{7AD9F3C2-1A2F-46B7-85CE-8058578EB8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1" name="Text Box 28">
          <a:extLst>
            <a:ext uri="{FF2B5EF4-FFF2-40B4-BE49-F238E27FC236}">
              <a16:creationId xmlns:a16="http://schemas.microsoft.com/office/drawing/2014/main" id="{00B7263E-B3B2-42EE-8EDD-2998DF9A6F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2" name="Text Box 29">
          <a:extLst>
            <a:ext uri="{FF2B5EF4-FFF2-40B4-BE49-F238E27FC236}">
              <a16:creationId xmlns:a16="http://schemas.microsoft.com/office/drawing/2014/main" id="{62760BDE-4205-4F71-AA5F-21C43354BB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3" name="Text Box 30">
          <a:extLst>
            <a:ext uri="{FF2B5EF4-FFF2-40B4-BE49-F238E27FC236}">
              <a16:creationId xmlns:a16="http://schemas.microsoft.com/office/drawing/2014/main" id="{E1E070BE-3391-4ABD-ACB0-649E2A7819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4" name="Text Box 31">
          <a:extLst>
            <a:ext uri="{FF2B5EF4-FFF2-40B4-BE49-F238E27FC236}">
              <a16:creationId xmlns:a16="http://schemas.microsoft.com/office/drawing/2014/main" id="{257776D8-F24C-4C30-B819-94A2DB144B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5" name="Text Box 32">
          <a:extLst>
            <a:ext uri="{FF2B5EF4-FFF2-40B4-BE49-F238E27FC236}">
              <a16:creationId xmlns:a16="http://schemas.microsoft.com/office/drawing/2014/main" id="{47309B0A-3F5C-4145-807E-A8987522DD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6" name="Text Box 33">
          <a:extLst>
            <a:ext uri="{FF2B5EF4-FFF2-40B4-BE49-F238E27FC236}">
              <a16:creationId xmlns:a16="http://schemas.microsoft.com/office/drawing/2014/main" id="{C1B4B58D-C050-43F5-ABF2-620A8D4DCD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7" name="Text Box 34">
          <a:extLst>
            <a:ext uri="{FF2B5EF4-FFF2-40B4-BE49-F238E27FC236}">
              <a16:creationId xmlns:a16="http://schemas.microsoft.com/office/drawing/2014/main" id="{6866E9FA-25D4-493E-BBD3-017F7A73F6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8" name="Text Box 35">
          <a:extLst>
            <a:ext uri="{FF2B5EF4-FFF2-40B4-BE49-F238E27FC236}">
              <a16:creationId xmlns:a16="http://schemas.microsoft.com/office/drawing/2014/main" id="{1F9B927C-8797-43FD-ADE0-EFFF34048F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39" name="Text Box 36">
          <a:extLst>
            <a:ext uri="{FF2B5EF4-FFF2-40B4-BE49-F238E27FC236}">
              <a16:creationId xmlns:a16="http://schemas.microsoft.com/office/drawing/2014/main" id="{7F215F5F-CD44-4D98-AF83-A22B618639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0" name="Text Box 37">
          <a:extLst>
            <a:ext uri="{FF2B5EF4-FFF2-40B4-BE49-F238E27FC236}">
              <a16:creationId xmlns:a16="http://schemas.microsoft.com/office/drawing/2014/main" id="{FC0CA611-E62B-46C0-8DC6-12243E0403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1" name="Text Box 38">
          <a:extLst>
            <a:ext uri="{FF2B5EF4-FFF2-40B4-BE49-F238E27FC236}">
              <a16:creationId xmlns:a16="http://schemas.microsoft.com/office/drawing/2014/main" id="{F0532145-B6E7-4DF0-B68D-811EBCF192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2" name="Text Box 39">
          <a:extLst>
            <a:ext uri="{FF2B5EF4-FFF2-40B4-BE49-F238E27FC236}">
              <a16:creationId xmlns:a16="http://schemas.microsoft.com/office/drawing/2014/main" id="{31EDAB25-088C-4C18-A681-C8DEAF9EDD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3" name="Text Box 40">
          <a:extLst>
            <a:ext uri="{FF2B5EF4-FFF2-40B4-BE49-F238E27FC236}">
              <a16:creationId xmlns:a16="http://schemas.microsoft.com/office/drawing/2014/main" id="{ED3E1776-4D4A-4967-B352-6C868D50E3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4" name="Text Box 41">
          <a:extLst>
            <a:ext uri="{FF2B5EF4-FFF2-40B4-BE49-F238E27FC236}">
              <a16:creationId xmlns:a16="http://schemas.microsoft.com/office/drawing/2014/main" id="{3D33C986-1706-49EE-A82B-3ADB1E441A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5" name="Text Box 42">
          <a:extLst>
            <a:ext uri="{FF2B5EF4-FFF2-40B4-BE49-F238E27FC236}">
              <a16:creationId xmlns:a16="http://schemas.microsoft.com/office/drawing/2014/main" id="{93E11767-5E16-442E-B318-B2694C9B1D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6" name="Text Box 43">
          <a:extLst>
            <a:ext uri="{FF2B5EF4-FFF2-40B4-BE49-F238E27FC236}">
              <a16:creationId xmlns:a16="http://schemas.microsoft.com/office/drawing/2014/main" id="{62412727-92F4-4FB2-90B5-9F3BF81688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7" name="Text Box 44">
          <a:extLst>
            <a:ext uri="{FF2B5EF4-FFF2-40B4-BE49-F238E27FC236}">
              <a16:creationId xmlns:a16="http://schemas.microsoft.com/office/drawing/2014/main" id="{67B22305-F88F-4D6B-BD90-C67E203E69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8" name="Text Box 45">
          <a:extLst>
            <a:ext uri="{FF2B5EF4-FFF2-40B4-BE49-F238E27FC236}">
              <a16:creationId xmlns:a16="http://schemas.microsoft.com/office/drawing/2014/main" id="{B41B9960-F988-4A5A-901D-B11D8FE313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49" name="Text Box 46">
          <a:extLst>
            <a:ext uri="{FF2B5EF4-FFF2-40B4-BE49-F238E27FC236}">
              <a16:creationId xmlns:a16="http://schemas.microsoft.com/office/drawing/2014/main" id="{771F52ED-01EF-4584-B416-51E05BA729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0" name="Text Box 47">
          <a:extLst>
            <a:ext uri="{FF2B5EF4-FFF2-40B4-BE49-F238E27FC236}">
              <a16:creationId xmlns:a16="http://schemas.microsoft.com/office/drawing/2014/main" id="{FB0EDA3D-1E84-46C2-8699-8BB90AF228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1" name="Text Box 49">
          <a:extLst>
            <a:ext uri="{FF2B5EF4-FFF2-40B4-BE49-F238E27FC236}">
              <a16:creationId xmlns:a16="http://schemas.microsoft.com/office/drawing/2014/main" id="{B104362B-753F-4359-8253-61090D9D31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2" name="Text Box 50">
          <a:extLst>
            <a:ext uri="{FF2B5EF4-FFF2-40B4-BE49-F238E27FC236}">
              <a16:creationId xmlns:a16="http://schemas.microsoft.com/office/drawing/2014/main" id="{AAAA6A23-2338-49F9-8F7E-B2A6AA91CF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3" name="Text Box 51">
          <a:extLst>
            <a:ext uri="{FF2B5EF4-FFF2-40B4-BE49-F238E27FC236}">
              <a16:creationId xmlns:a16="http://schemas.microsoft.com/office/drawing/2014/main" id="{2C2FC896-DE3A-4821-A0B8-73ACD91971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4" name="Text Box 52">
          <a:extLst>
            <a:ext uri="{FF2B5EF4-FFF2-40B4-BE49-F238E27FC236}">
              <a16:creationId xmlns:a16="http://schemas.microsoft.com/office/drawing/2014/main" id="{0057022C-1891-4CFF-BDF2-5C90E9D8DE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5" name="Text Box 53">
          <a:extLst>
            <a:ext uri="{FF2B5EF4-FFF2-40B4-BE49-F238E27FC236}">
              <a16:creationId xmlns:a16="http://schemas.microsoft.com/office/drawing/2014/main" id="{5861CDA3-C9CB-4EF9-9C01-E5A5F8408E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6" name="Text Box 54">
          <a:extLst>
            <a:ext uri="{FF2B5EF4-FFF2-40B4-BE49-F238E27FC236}">
              <a16:creationId xmlns:a16="http://schemas.microsoft.com/office/drawing/2014/main" id="{B5CB3598-63FE-49FB-A642-5C5E416C79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7" name="Text Box 55">
          <a:extLst>
            <a:ext uri="{FF2B5EF4-FFF2-40B4-BE49-F238E27FC236}">
              <a16:creationId xmlns:a16="http://schemas.microsoft.com/office/drawing/2014/main" id="{479700F7-80E1-4B7D-A7A5-AEC43A5697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8" name="Text Box 56">
          <a:extLst>
            <a:ext uri="{FF2B5EF4-FFF2-40B4-BE49-F238E27FC236}">
              <a16:creationId xmlns:a16="http://schemas.microsoft.com/office/drawing/2014/main" id="{085E2DFE-6C5A-4189-AAA4-939E8C427F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59" name="Text Box 57">
          <a:extLst>
            <a:ext uri="{FF2B5EF4-FFF2-40B4-BE49-F238E27FC236}">
              <a16:creationId xmlns:a16="http://schemas.microsoft.com/office/drawing/2014/main" id="{64349836-581A-4759-A2ED-9FF407D047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0" name="Text Box 58">
          <a:extLst>
            <a:ext uri="{FF2B5EF4-FFF2-40B4-BE49-F238E27FC236}">
              <a16:creationId xmlns:a16="http://schemas.microsoft.com/office/drawing/2014/main" id="{3C86325E-714E-4A4D-87C7-78E6233CBE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1" name="Text Box 59">
          <a:extLst>
            <a:ext uri="{FF2B5EF4-FFF2-40B4-BE49-F238E27FC236}">
              <a16:creationId xmlns:a16="http://schemas.microsoft.com/office/drawing/2014/main" id="{04288DA6-6FA8-4F41-BCB8-7917698B81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2" name="Text Box 60">
          <a:extLst>
            <a:ext uri="{FF2B5EF4-FFF2-40B4-BE49-F238E27FC236}">
              <a16:creationId xmlns:a16="http://schemas.microsoft.com/office/drawing/2014/main" id="{EE418D33-C258-40C0-939A-06C54F365B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3" name="Text Box 61">
          <a:extLst>
            <a:ext uri="{FF2B5EF4-FFF2-40B4-BE49-F238E27FC236}">
              <a16:creationId xmlns:a16="http://schemas.microsoft.com/office/drawing/2014/main" id="{845D94FE-148C-4BA2-9EE1-9768B07811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4" name="Text Box 62">
          <a:extLst>
            <a:ext uri="{FF2B5EF4-FFF2-40B4-BE49-F238E27FC236}">
              <a16:creationId xmlns:a16="http://schemas.microsoft.com/office/drawing/2014/main" id="{EEE890C5-05EE-44F2-B23C-E9274632C3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5" name="Text Box 63">
          <a:extLst>
            <a:ext uri="{FF2B5EF4-FFF2-40B4-BE49-F238E27FC236}">
              <a16:creationId xmlns:a16="http://schemas.microsoft.com/office/drawing/2014/main" id="{0AA30E91-2DD3-426E-91C2-D452ACEB34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6" name="Text Box 64">
          <a:extLst>
            <a:ext uri="{FF2B5EF4-FFF2-40B4-BE49-F238E27FC236}">
              <a16:creationId xmlns:a16="http://schemas.microsoft.com/office/drawing/2014/main" id="{81308472-6788-4447-97D6-30A8193B3B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7" name="Text Box 65">
          <a:extLst>
            <a:ext uri="{FF2B5EF4-FFF2-40B4-BE49-F238E27FC236}">
              <a16:creationId xmlns:a16="http://schemas.microsoft.com/office/drawing/2014/main" id="{2AE3D060-75AD-42BC-9C66-1E12AC5CC6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8" name="Text Box 66">
          <a:extLst>
            <a:ext uri="{FF2B5EF4-FFF2-40B4-BE49-F238E27FC236}">
              <a16:creationId xmlns:a16="http://schemas.microsoft.com/office/drawing/2014/main" id="{F2DB5008-7725-4A31-9069-C992C60A09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69" name="Text Box 67">
          <a:extLst>
            <a:ext uri="{FF2B5EF4-FFF2-40B4-BE49-F238E27FC236}">
              <a16:creationId xmlns:a16="http://schemas.microsoft.com/office/drawing/2014/main" id="{AA954D35-CE61-467A-800A-491C1699C0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0" name="Text Box 68">
          <a:extLst>
            <a:ext uri="{FF2B5EF4-FFF2-40B4-BE49-F238E27FC236}">
              <a16:creationId xmlns:a16="http://schemas.microsoft.com/office/drawing/2014/main" id="{93C539A5-D442-4569-9C88-403792CBE1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1" name="Text Box 69">
          <a:extLst>
            <a:ext uri="{FF2B5EF4-FFF2-40B4-BE49-F238E27FC236}">
              <a16:creationId xmlns:a16="http://schemas.microsoft.com/office/drawing/2014/main" id="{24E5DBAE-D531-4745-9A47-B571959786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2" name="Text Box 70">
          <a:extLst>
            <a:ext uri="{FF2B5EF4-FFF2-40B4-BE49-F238E27FC236}">
              <a16:creationId xmlns:a16="http://schemas.microsoft.com/office/drawing/2014/main" id="{EAC4B216-6A0D-46A9-A397-F892B86A3C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3" name="Text Box 71">
          <a:extLst>
            <a:ext uri="{FF2B5EF4-FFF2-40B4-BE49-F238E27FC236}">
              <a16:creationId xmlns:a16="http://schemas.microsoft.com/office/drawing/2014/main" id="{D2EB6FED-6289-4EFE-AF4F-2E7C2BE8AF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4" name="Text Box 72">
          <a:extLst>
            <a:ext uri="{FF2B5EF4-FFF2-40B4-BE49-F238E27FC236}">
              <a16:creationId xmlns:a16="http://schemas.microsoft.com/office/drawing/2014/main" id="{15FA1E83-B023-4D35-A190-1C07678731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5" name="Text Box 73">
          <a:extLst>
            <a:ext uri="{FF2B5EF4-FFF2-40B4-BE49-F238E27FC236}">
              <a16:creationId xmlns:a16="http://schemas.microsoft.com/office/drawing/2014/main" id="{DFF0E8D7-8DDB-48D2-8F6D-D200C734A8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6" name="Text Box 74">
          <a:extLst>
            <a:ext uri="{FF2B5EF4-FFF2-40B4-BE49-F238E27FC236}">
              <a16:creationId xmlns:a16="http://schemas.microsoft.com/office/drawing/2014/main" id="{EB44342D-BD89-4219-9ECD-CB707B3CF7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7" name="Text Box 75">
          <a:extLst>
            <a:ext uri="{FF2B5EF4-FFF2-40B4-BE49-F238E27FC236}">
              <a16:creationId xmlns:a16="http://schemas.microsoft.com/office/drawing/2014/main" id="{DE66862C-E2A6-4F92-84E6-45AAB37C29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8" name="Text Box 76">
          <a:extLst>
            <a:ext uri="{FF2B5EF4-FFF2-40B4-BE49-F238E27FC236}">
              <a16:creationId xmlns:a16="http://schemas.microsoft.com/office/drawing/2014/main" id="{81D78B97-495B-48F3-8BC9-3AD36E5EA9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79" name="Text Box 77">
          <a:extLst>
            <a:ext uri="{FF2B5EF4-FFF2-40B4-BE49-F238E27FC236}">
              <a16:creationId xmlns:a16="http://schemas.microsoft.com/office/drawing/2014/main" id="{444A946E-EA4C-457B-B6D5-393B3126FF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0" name="Text Box 78">
          <a:extLst>
            <a:ext uri="{FF2B5EF4-FFF2-40B4-BE49-F238E27FC236}">
              <a16:creationId xmlns:a16="http://schemas.microsoft.com/office/drawing/2014/main" id="{4FF1CB04-3F7B-453E-944C-DE3CD66BE5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1" name="Text Box 79">
          <a:extLst>
            <a:ext uri="{FF2B5EF4-FFF2-40B4-BE49-F238E27FC236}">
              <a16:creationId xmlns:a16="http://schemas.microsoft.com/office/drawing/2014/main" id="{F14CB0E4-318D-4294-A2A2-B95417AEBB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2" name="Text Box 80">
          <a:extLst>
            <a:ext uri="{FF2B5EF4-FFF2-40B4-BE49-F238E27FC236}">
              <a16:creationId xmlns:a16="http://schemas.microsoft.com/office/drawing/2014/main" id="{77A7E92D-A75F-422D-B572-7E9A48472A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3" name="Text Box 81">
          <a:extLst>
            <a:ext uri="{FF2B5EF4-FFF2-40B4-BE49-F238E27FC236}">
              <a16:creationId xmlns:a16="http://schemas.microsoft.com/office/drawing/2014/main" id="{8DCFB305-C96B-457C-8EC7-3B5FA31503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4" name="Text Box 82">
          <a:extLst>
            <a:ext uri="{FF2B5EF4-FFF2-40B4-BE49-F238E27FC236}">
              <a16:creationId xmlns:a16="http://schemas.microsoft.com/office/drawing/2014/main" id="{17ECD28C-91B0-4D64-AF52-8FFB33BBDF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5" name="Text Box 83">
          <a:extLst>
            <a:ext uri="{FF2B5EF4-FFF2-40B4-BE49-F238E27FC236}">
              <a16:creationId xmlns:a16="http://schemas.microsoft.com/office/drawing/2014/main" id="{C9DD663D-1436-425E-BB00-79E2CB24E9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6" name="Text Box 84">
          <a:extLst>
            <a:ext uri="{FF2B5EF4-FFF2-40B4-BE49-F238E27FC236}">
              <a16:creationId xmlns:a16="http://schemas.microsoft.com/office/drawing/2014/main" id="{EC283B33-76B7-483A-9E57-B8F5AAD175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7" name="Text Box 85">
          <a:extLst>
            <a:ext uri="{FF2B5EF4-FFF2-40B4-BE49-F238E27FC236}">
              <a16:creationId xmlns:a16="http://schemas.microsoft.com/office/drawing/2014/main" id="{97D53E6E-298A-4718-BB23-19DC45808F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8" name="Text Box 86">
          <a:extLst>
            <a:ext uri="{FF2B5EF4-FFF2-40B4-BE49-F238E27FC236}">
              <a16:creationId xmlns:a16="http://schemas.microsoft.com/office/drawing/2014/main" id="{1F24DC8A-30FB-487F-ACA5-66ED29E755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89" name="Text Box 87">
          <a:extLst>
            <a:ext uri="{FF2B5EF4-FFF2-40B4-BE49-F238E27FC236}">
              <a16:creationId xmlns:a16="http://schemas.microsoft.com/office/drawing/2014/main" id="{C9383D94-E565-4848-8A2B-52A0D65A1C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0" name="Text Box 88">
          <a:extLst>
            <a:ext uri="{FF2B5EF4-FFF2-40B4-BE49-F238E27FC236}">
              <a16:creationId xmlns:a16="http://schemas.microsoft.com/office/drawing/2014/main" id="{FC7B437A-E258-43B5-A9F4-C2516A4839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1" name="Text Box 89">
          <a:extLst>
            <a:ext uri="{FF2B5EF4-FFF2-40B4-BE49-F238E27FC236}">
              <a16:creationId xmlns:a16="http://schemas.microsoft.com/office/drawing/2014/main" id="{25A4C7D0-8C6C-4C96-9850-0A61AF5BF0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2" name="Text Box 90">
          <a:extLst>
            <a:ext uri="{FF2B5EF4-FFF2-40B4-BE49-F238E27FC236}">
              <a16:creationId xmlns:a16="http://schemas.microsoft.com/office/drawing/2014/main" id="{73853C32-5986-4F66-AC91-15CDCE6370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3" name="Text Box 91">
          <a:extLst>
            <a:ext uri="{FF2B5EF4-FFF2-40B4-BE49-F238E27FC236}">
              <a16:creationId xmlns:a16="http://schemas.microsoft.com/office/drawing/2014/main" id="{92F08BC0-7D11-48FF-9F96-5E7F3E2EBC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4" name="Text Box 92">
          <a:extLst>
            <a:ext uri="{FF2B5EF4-FFF2-40B4-BE49-F238E27FC236}">
              <a16:creationId xmlns:a16="http://schemas.microsoft.com/office/drawing/2014/main" id="{5558936E-7ACF-4ABA-A588-E7C82899A0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5" name="Text Box 26">
          <a:extLst>
            <a:ext uri="{FF2B5EF4-FFF2-40B4-BE49-F238E27FC236}">
              <a16:creationId xmlns:a16="http://schemas.microsoft.com/office/drawing/2014/main" id="{356DA454-4E89-43B0-9200-34DF15817E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6" name="Text Box 27">
          <a:extLst>
            <a:ext uri="{FF2B5EF4-FFF2-40B4-BE49-F238E27FC236}">
              <a16:creationId xmlns:a16="http://schemas.microsoft.com/office/drawing/2014/main" id="{3C5B95A8-C906-43F4-B3D1-22535A0068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7" name="Text Box 28">
          <a:extLst>
            <a:ext uri="{FF2B5EF4-FFF2-40B4-BE49-F238E27FC236}">
              <a16:creationId xmlns:a16="http://schemas.microsoft.com/office/drawing/2014/main" id="{116B594F-C111-4404-9993-0574D4DB2D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8" name="Text Box 29">
          <a:extLst>
            <a:ext uri="{FF2B5EF4-FFF2-40B4-BE49-F238E27FC236}">
              <a16:creationId xmlns:a16="http://schemas.microsoft.com/office/drawing/2014/main" id="{458BB296-C139-4750-A0CC-C312427B23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499" name="Text Box 30">
          <a:extLst>
            <a:ext uri="{FF2B5EF4-FFF2-40B4-BE49-F238E27FC236}">
              <a16:creationId xmlns:a16="http://schemas.microsoft.com/office/drawing/2014/main" id="{78BD6FAE-431D-41C5-B5E0-1A09ACFAEB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0" name="Text Box 31">
          <a:extLst>
            <a:ext uri="{FF2B5EF4-FFF2-40B4-BE49-F238E27FC236}">
              <a16:creationId xmlns:a16="http://schemas.microsoft.com/office/drawing/2014/main" id="{81AF9371-1230-446F-AD74-86395F423B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1" name="Text Box 32">
          <a:extLst>
            <a:ext uri="{FF2B5EF4-FFF2-40B4-BE49-F238E27FC236}">
              <a16:creationId xmlns:a16="http://schemas.microsoft.com/office/drawing/2014/main" id="{83B912BB-6084-4B73-89A8-8240CB2393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2" name="Text Box 33">
          <a:extLst>
            <a:ext uri="{FF2B5EF4-FFF2-40B4-BE49-F238E27FC236}">
              <a16:creationId xmlns:a16="http://schemas.microsoft.com/office/drawing/2014/main" id="{BD2CA566-40EB-4879-9B29-BA7748A35F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3" name="Text Box 34">
          <a:extLst>
            <a:ext uri="{FF2B5EF4-FFF2-40B4-BE49-F238E27FC236}">
              <a16:creationId xmlns:a16="http://schemas.microsoft.com/office/drawing/2014/main" id="{DADF594F-F854-4E19-8F10-8150C42378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4" name="Text Box 35">
          <a:extLst>
            <a:ext uri="{FF2B5EF4-FFF2-40B4-BE49-F238E27FC236}">
              <a16:creationId xmlns:a16="http://schemas.microsoft.com/office/drawing/2014/main" id="{661072EA-C03A-46C0-9B7E-D10AD94F4D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5" name="Text Box 36">
          <a:extLst>
            <a:ext uri="{FF2B5EF4-FFF2-40B4-BE49-F238E27FC236}">
              <a16:creationId xmlns:a16="http://schemas.microsoft.com/office/drawing/2014/main" id="{05F00ABF-3CBA-48D5-9B7A-5E581FA6FB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6" name="Text Box 37">
          <a:extLst>
            <a:ext uri="{FF2B5EF4-FFF2-40B4-BE49-F238E27FC236}">
              <a16:creationId xmlns:a16="http://schemas.microsoft.com/office/drawing/2014/main" id="{FD566256-5D49-4804-9A85-482D0F4785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7" name="Text Box 38">
          <a:extLst>
            <a:ext uri="{FF2B5EF4-FFF2-40B4-BE49-F238E27FC236}">
              <a16:creationId xmlns:a16="http://schemas.microsoft.com/office/drawing/2014/main" id="{7C56956E-3645-41A2-A17C-695CDA5FF9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8" name="Text Box 39">
          <a:extLst>
            <a:ext uri="{FF2B5EF4-FFF2-40B4-BE49-F238E27FC236}">
              <a16:creationId xmlns:a16="http://schemas.microsoft.com/office/drawing/2014/main" id="{4C9E6DE4-D035-4597-A432-689B2B28A7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09" name="Text Box 40">
          <a:extLst>
            <a:ext uri="{FF2B5EF4-FFF2-40B4-BE49-F238E27FC236}">
              <a16:creationId xmlns:a16="http://schemas.microsoft.com/office/drawing/2014/main" id="{119B11A1-F166-4D85-ABFD-C94C5E22D0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0" name="Text Box 41">
          <a:extLst>
            <a:ext uri="{FF2B5EF4-FFF2-40B4-BE49-F238E27FC236}">
              <a16:creationId xmlns:a16="http://schemas.microsoft.com/office/drawing/2014/main" id="{F9183471-1C8B-4807-BA62-24F3F0A479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1" name="Text Box 42">
          <a:extLst>
            <a:ext uri="{FF2B5EF4-FFF2-40B4-BE49-F238E27FC236}">
              <a16:creationId xmlns:a16="http://schemas.microsoft.com/office/drawing/2014/main" id="{BEC106AD-E2BF-4A4C-8872-890DE36333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2" name="Text Box 43">
          <a:extLst>
            <a:ext uri="{FF2B5EF4-FFF2-40B4-BE49-F238E27FC236}">
              <a16:creationId xmlns:a16="http://schemas.microsoft.com/office/drawing/2014/main" id="{2CB29434-FF5A-447F-B422-D2E644944C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3" name="Text Box 44">
          <a:extLst>
            <a:ext uri="{FF2B5EF4-FFF2-40B4-BE49-F238E27FC236}">
              <a16:creationId xmlns:a16="http://schemas.microsoft.com/office/drawing/2014/main" id="{77AA771B-CFDC-4700-99A1-209B23A358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4" name="Text Box 45">
          <a:extLst>
            <a:ext uri="{FF2B5EF4-FFF2-40B4-BE49-F238E27FC236}">
              <a16:creationId xmlns:a16="http://schemas.microsoft.com/office/drawing/2014/main" id="{2A7C9195-AFF6-44EC-9192-76B35DCE18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5" name="Text Box 46">
          <a:extLst>
            <a:ext uri="{FF2B5EF4-FFF2-40B4-BE49-F238E27FC236}">
              <a16:creationId xmlns:a16="http://schemas.microsoft.com/office/drawing/2014/main" id="{D0A796DB-1E0B-4927-A0B9-8AEA3E8DC1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6" name="Text Box 47">
          <a:extLst>
            <a:ext uri="{FF2B5EF4-FFF2-40B4-BE49-F238E27FC236}">
              <a16:creationId xmlns:a16="http://schemas.microsoft.com/office/drawing/2014/main" id="{9B92B2D5-FE07-4BAC-9B60-DBBB323666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7" name="Text Box 49">
          <a:extLst>
            <a:ext uri="{FF2B5EF4-FFF2-40B4-BE49-F238E27FC236}">
              <a16:creationId xmlns:a16="http://schemas.microsoft.com/office/drawing/2014/main" id="{D9B52974-FF7B-4759-943C-41D706D6BD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8" name="Text Box 50">
          <a:extLst>
            <a:ext uri="{FF2B5EF4-FFF2-40B4-BE49-F238E27FC236}">
              <a16:creationId xmlns:a16="http://schemas.microsoft.com/office/drawing/2014/main" id="{4BE0A073-63EB-46EA-A65F-FF479F09D3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19" name="Text Box 51">
          <a:extLst>
            <a:ext uri="{FF2B5EF4-FFF2-40B4-BE49-F238E27FC236}">
              <a16:creationId xmlns:a16="http://schemas.microsoft.com/office/drawing/2014/main" id="{DC353C22-DAEE-4924-99F5-29FF98ACF1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0" name="Text Box 52">
          <a:extLst>
            <a:ext uri="{FF2B5EF4-FFF2-40B4-BE49-F238E27FC236}">
              <a16:creationId xmlns:a16="http://schemas.microsoft.com/office/drawing/2014/main" id="{EA71137F-60EE-4E15-9729-2DBAD7790B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1" name="Text Box 53">
          <a:extLst>
            <a:ext uri="{FF2B5EF4-FFF2-40B4-BE49-F238E27FC236}">
              <a16:creationId xmlns:a16="http://schemas.microsoft.com/office/drawing/2014/main" id="{F47BBF7A-417C-4E63-948E-B3035794D2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2" name="Text Box 54">
          <a:extLst>
            <a:ext uri="{FF2B5EF4-FFF2-40B4-BE49-F238E27FC236}">
              <a16:creationId xmlns:a16="http://schemas.microsoft.com/office/drawing/2014/main" id="{7F4B7FB2-9A2C-4E88-8801-559F212334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3" name="Text Box 55">
          <a:extLst>
            <a:ext uri="{FF2B5EF4-FFF2-40B4-BE49-F238E27FC236}">
              <a16:creationId xmlns:a16="http://schemas.microsoft.com/office/drawing/2014/main" id="{3E119C62-C1E0-46DE-96A7-84A0E80F7F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4" name="Text Box 56">
          <a:extLst>
            <a:ext uri="{FF2B5EF4-FFF2-40B4-BE49-F238E27FC236}">
              <a16:creationId xmlns:a16="http://schemas.microsoft.com/office/drawing/2014/main" id="{65E4C102-5B9B-405A-A667-916F47901D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5" name="Text Box 57">
          <a:extLst>
            <a:ext uri="{FF2B5EF4-FFF2-40B4-BE49-F238E27FC236}">
              <a16:creationId xmlns:a16="http://schemas.microsoft.com/office/drawing/2014/main" id="{6D65EA61-EB13-4C04-BB17-20DB19905B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6" name="Text Box 58">
          <a:extLst>
            <a:ext uri="{FF2B5EF4-FFF2-40B4-BE49-F238E27FC236}">
              <a16:creationId xmlns:a16="http://schemas.microsoft.com/office/drawing/2014/main" id="{CA589F66-44BA-49F6-ACA6-1923208D14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7" name="Text Box 59">
          <a:extLst>
            <a:ext uri="{FF2B5EF4-FFF2-40B4-BE49-F238E27FC236}">
              <a16:creationId xmlns:a16="http://schemas.microsoft.com/office/drawing/2014/main" id="{0C0B7097-8ACB-4651-AFE8-866591A2C4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8" name="Text Box 60">
          <a:extLst>
            <a:ext uri="{FF2B5EF4-FFF2-40B4-BE49-F238E27FC236}">
              <a16:creationId xmlns:a16="http://schemas.microsoft.com/office/drawing/2014/main" id="{61A5F9C8-5171-448A-9D93-764B6791FB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29" name="Text Box 61">
          <a:extLst>
            <a:ext uri="{FF2B5EF4-FFF2-40B4-BE49-F238E27FC236}">
              <a16:creationId xmlns:a16="http://schemas.microsoft.com/office/drawing/2014/main" id="{F17D0628-489B-4B97-8045-74DDD98920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0" name="Text Box 62">
          <a:extLst>
            <a:ext uri="{FF2B5EF4-FFF2-40B4-BE49-F238E27FC236}">
              <a16:creationId xmlns:a16="http://schemas.microsoft.com/office/drawing/2014/main" id="{29B1F1BC-FB14-4359-9CED-8D08F654B1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1" name="Text Box 63">
          <a:extLst>
            <a:ext uri="{FF2B5EF4-FFF2-40B4-BE49-F238E27FC236}">
              <a16:creationId xmlns:a16="http://schemas.microsoft.com/office/drawing/2014/main" id="{18FC4FC1-1C40-4252-BA40-AB87E73443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2" name="Text Box 64">
          <a:extLst>
            <a:ext uri="{FF2B5EF4-FFF2-40B4-BE49-F238E27FC236}">
              <a16:creationId xmlns:a16="http://schemas.microsoft.com/office/drawing/2014/main" id="{5B02CD5D-55FB-4B49-B8E1-B072D03452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3" name="Text Box 65">
          <a:extLst>
            <a:ext uri="{FF2B5EF4-FFF2-40B4-BE49-F238E27FC236}">
              <a16:creationId xmlns:a16="http://schemas.microsoft.com/office/drawing/2014/main" id="{6B6E05BA-B6B3-4042-A3F9-3D433F5741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4" name="Text Box 66">
          <a:extLst>
            <a:ext uri="{FF2B5EF4-FFF2-40B4-BE49-F238E27FC236}">
              <a16:creationId xmlns:a16="http://schemas.microsoft.com/office/drawing/2014/main" id="{D7C3AE11-D802-4743-90C7-B2192E928F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5" name="Text Box 67">
          <a:extLst>
            <a:ext uri="{FF2B5EF4-FFF2-40B4-BE49-F238E27FC236}">
              <a16:creationId xmlns:a16="http://schemas.microsoft.com/office/drawing/2014/main" id="{6AC3B740-A048-4DF9-AAC6-5D141AC550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6" name="Text Box 68">
          <a:extLst>
            <a:ext uri="{FF2B5EF4-FFF2-40B4-BE49-F238E27FC236}">
              <a16:creationId xmlns:a16="http://schemas.microsoft.com/office/drawing/2014/main" id="{A295F346-14B9-43F6-AE14-C625A54EF7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7" name="Text Box 69">
          <a:extLst>
            <a:ext uri="{FF2B5EF4-FFF2-40B4-BE49-F238E27FC236}">
              <a16:creationId xmlns:a16="http://schemas.microsoft.com/office/drawing/2014/main" id="{79704E7C-DB8F-4A2C-B9F4-6704FC30D7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8" name="Text Box 70">
          <a:extLst>
            <a:ext uri="{FF2B5EF4-FFF2-40B4-BE49-F238E27FC236}">
              <a16:creationId xmlns:a16="http://schemas.microsoft.com/office/drawing/2014/main" id="{FAC779A9-CE39-4CE9-88DF-138B021682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39" name="Text Box 71">
          <a:extLst>
            <a:ext uri="{FF2B5EF4-FFF2-40B4-BE49-F238E27FC236}">
              <a16:creationId xmlns:a16="http://schemas.microsoft.com/office/drawing/2014/main" id="{E1AE5932-9AD3-4132-AFB7-10AF38AC04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0" name="Text Box 72">
          <a:extLst>
            <a:ext uri="{FF2B5EF4-FFF2-40B4-BE49-F238E27FC236}">
              <a16:creationId xmlns:a16="http://schemas.microsoft.com/office/drawing/2014/main" id="{DA4C840E-FA03-4D22-994C-5FDC2D0F3E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1" name="Text Box 73">
          <a:extLst>
            <a:ext uri="{FF2B5EF4-FFF2-40B4-BE49-F238E27FC236}">
              <a16:creationId xmlns:a16="http://schemas.microsoft.com/office/drawing/2014/main" id="{D250BF05-8B93-4BA0-93E6-B24CB7AE1F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2" name="Text Box 74">
          <a:extLst>
            <a:ext uri="{FF2B5EF4-FFF2-40B4-BE49-F238E27FC236}">
              <a16:creationId xmlns:a16="http://schemas.microsoft.com/office/drawing/2014/main" id="{684299CB-069A-49FA-A065-1D3918638F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3" name="Text Box 75">
          <a:extLst>
            <a:ext uri="{FF2B5EF4-FFF2-40B4-BE49-F238E27FC236}">
              <a16:creationId xmlns:a16="http://schemas.microsoft.com/office/drawing/2014/main" id="{8EFC6DD7-AFC8-4CB1-955E-6BCC532D62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4" name="Text Box 76">
          <a:extLst>
            <a:ext uri="{FF2B5EF4-FFF2-40B4-BE49-F238E27FC236}">
              <a16:creationId xmlns:a16="http://schemas.microsoft.com/office/drawing/2014/main" id="{C424B589-8072-4C22-9BC2-5E6899D840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5" name="Text Box 77">
          <a:extLst>
            <a:ext uri="{FF2B5EF4-FFF2-40B4-BE49-F238E27FC236}">
              <a16:creationId xmlns:a16="http://schemas.microsoft.com/office/drawing/2014/main" id="{A3BF0382-3A3B-4AC3-BAE8-C94A6976A9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6" name="Text Box 78">
          <a:extLst>
            <a:ext uri="{FF2B5EF4-FFF2-40B4-BE49-F238E27FC236}">
              <a16:creationId xmlns:a16="http://schemas.microsoft.com/office/drawing/2014/main" id="{18A2C17D-E09F-4292-B1A1-89871DEDDE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7" name="Text Box 79">
          <a:extLst>
            <a:ext uri="{FF2B5EF4-FFF2-40B4-BE49-F238E27FC236}">
              <a16:creationId xmlns:a16="http://schemas.microsoft.com/office/drawing/2014/main" id="{4B26E41D-187A-4DD3-B9BA-BBAF024F35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8" name="Text Box 80">
          <a:extLst>
            <a:ext uri="{FF2B5EF4-FFF2-40B4-BE49-F238E27FC236}">
              <a16:creationId xmlns:a16="http://schemas.microsoft.com/office/drawing/2014/main" id="{EA11424E-0A07-428F-AB2F-18A2FE4368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49" name="Text Box 81">
          <a:extLst>
            <a:ext uri="{FF2B5EF4-FFF2-40B4-BE49-F238E27FC236}">
              <a16:creationId xmlns:a16="http://schemas.microsoft.com/office/drawing/2014/main" id="{E3415C40-4FF6-436D-91EE-40AAFA2A4A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0" name="Text Box 82">
          <a:extLst>
            <a:ext uri="{FF2B5EF4-FFF2-40B4-BE49-F238E27FC236}">
              <a16:creationId xmlns:a16="http://schemas.microsoft.com/office/drawing/2014/main" id="{C63EBA0B-28E4-4761-9766-3A08C793AF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1" name="Text Box 83">
          <a:extLst>
            <a:ext uri="{FF2B5EF4-FFF2-40B4-BE49-F238E27FC236}">
              <a16:creationId xmlns:a16="http://schemas.microsoft.com/office/drawing/2014/main" id="{51250105-2785-4B88-8802-2458C15BFE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2" name="Text Box 84">
          <a:extLst>
            <a:ext uri="{FF2B5EF4-FFF2-40B4-BE49-F238E27FC236}">
              <a16:creationId xmlns:a16="http://schemas.microsoft.com/office/drawing/2014/main" id="{95350A48-D04B-4385-9431-7549F57574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3" name="Text Box 85">
          <a:extLst>
            <a:ext uri="{FF2B5EF4-FFF2-40B4-BE49-F238E27FC236}">
              <a16:creationId xmlns:a16="http://schemas.microsoft.com/office/drawing/2014/main" id="{2D8C8191-6EA0-4948-8020-58E75C618B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4" name="Text Box 86">
          <a:extLst>
            <a:ext uri="{FF2B5EF4-FFF2-40B4-BE49-F238E27FC236}">
              <a16:creationId xmlns:a16="http://schemas.microsoft.com/office/drawing/2014/main" id="{2409783E-E241-42B1-AA32-7ECF981819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5" name="Text Box 87">
          <a:extLst>
            <a:ext uri="{FF2B5EF4-FFF2-40B4-BE49-F238E27FC236}">
              <a16:creationId xmlns:a16="http://schemas.microsoft.com/office/drawing/2014/main" id="{9796A967-7789-495C-9321-89658242A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6" name="Text Box 88">
          <a:extLst>
            <a:ext uri="{FF2B5EF4-FFF2-40B4-BE49-F238E27FC236}">
              <a16:creationId xmlns:a16="http://schemas.microsoft.com/office/drawing/2014/main" id="{B57602D5-3D1C-4465-9A61-5727976BFB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7" name="Text Box 89">
          <a:extLst>
            <a:ext uri="{FF2B5EF4-FFF2-40B4-BE49-F238E27FC236}">
              <a16:creationId xmlns:a16="http://schemas.microsoft.com/office/drawing/2014/main" id="{B0E5C4A0-6391-4F9E-A0D2-EBCB09E6B6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8" name="Text Box 90">
          <a:extLst>
            <a:ext uri="{FF2B5EF4-FFF2-40B4-BE49-F238E27FC236}">
              <a16:creationId xmlns:a16="http://schemas.microsoft.com/office/drawing/2014/main" id="{D982B379-56F6-4C4B-8492-AA1C7D7BB2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59" name="Text Box 91">
          <a:extLst>
            <a:ext uri="{FF2B5EF4-FFF2-40B4-BE49-F238E27FC236}">
              <a16:creationId xmlns:a16="http://schemas.microsoft.com/office/drawing/2014/main" id="{006E09A1-2290-46AA-825C-37642B431E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0" name="Text Box 92">
          <a:extLst>
            <a:ext uri="{FF2B5EF4-FFF2-40B4-BE49-F238E27FC236}">
              <a16:creationId xmlns:a16="http://schemas.microsoft.com/office/drawing/2014/main" id="{3042BF4A-A6C2-4036-A53E-ED244745DE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1" name="Text Box 26">
          <a:extLst>
            <a:ext uri="{FF2B5EF4-FFF2-40B4-BE49-F238E27FC236}">
              <a16:creationId xmlns:a16="http://schemas.microsoft.com/office/drawing/2014/main" id="{33C34CC0-0924-44CC-8BB5-D7536F3891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2" name="Text Box 27">
          <a:extLst>
            <a:ext uri="{FF2B5EF4-FFF2-40B4-BE49-F238E27FC236}">
              <a16:creationId xmlns:a16="http://schemas.microsoft.com/office/drawing/2014/main" id="{9DD6A24D-CD44-4193-8665-8FDB523152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3" name="Text Box 28">
          <a:extLst>
            <a:ext uri="{FF2B5EF4-FFF2-40B4-BE49-F238E27FC236}">
              <a16:creationId xmlns:a16="http://schemas.microsoft.com/office/drawing/2014/main" id="{96C9774A-8A29-458F-AE26-97939BEE22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4" name="Text Box 29">
          <a:extLst>
            <a:ext uri="{FF2B5EF4-FFF2-40B4-BE49-F238E27FC236}">
              <a16:creationId xmlns:a16="http://schemas.microsoft.com/office/drawing/2014/main" id="{6C7FDBF9-057C-4613-8446-4E75F87D9F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5" name="Text Box 30">
          <a:extLst>
            <a:ext uri="{FF2B5EF4-FFF2-40B4-BE49-F238E27FC236}">
              <a16:creationId xmlns:a16="http://schemas.microsoft.com/office/drawing/2014/main" id="{D022392F-1D8B-4A37-815B-895416ED7A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6" name="Text Box 31">
          <a:extLst>
            <a:ext uri="{FF2B5EF4-FFF2-40B4-BE49-F238E27FC236}">
              <a16:creationId xmlns:a16="http://schemas.microsoft.com/office/drawing/2014/main" id="{F7A72E5E-0C40-4340-9A37-93D6B08AE4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7" name="Text Box 32">
          <a:extLst>
            <a:ext uri="{FF2B5EF4-FFF2-40B4-BE49-F238E27FC236}">
              <a16:creationId xmlns:a16="http://schemas.microsoft.com/office/drawing/2014/main" id="{4D33E87E-612B-4456-8B31-E502C89C8B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8" name="Text Box 33">
          <a:extLst>
            <a:ext uri="{FF2B5EF4-FFF2-40B4-BE49-F238E27FC236}">
              <a16:creationId xmlns:a16="http://schemas.microsoft.com/office/drawing/2014/main" id="{1B8CC1B5-6D74-4A87-92C4-67EB1BA216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69" name="Text Box 34">
          <a:extLst>
            <a:ext uri="{FF2B5EF4-FFF2-40B4-BE49-F238E27FC236}">
              <a16:creationId xmlns:a16="http://schemas.microsoft.com/office/drawing/2014/main" id="{9639654E-8532-45A8-B242-548B2AA6A7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0" name="Text Box 35">
          <a:extLst>
            <a:ext uri="{FF2B5EF4-FFF2-40B4-BE49-F238E27FC236}">
              <a16:creationId xmlns:a16="http://schemas.microsoft.com/office/drawing/2014/main" id="{0668822E-200D-4FB7-8375-D6F80D1A6B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1" name="Text Box 36">
          <a:extLst>
            <a:ext uri="{FF2B5EF4-FFF2-40B4-BE49-F238E27FC236}">
              <a16:creationId xmlns:a16="http://schemas.microsoft.com/office/drawing/2014/main" id="{C9CFBB41-F6F0-4570-AC92-4CFF62AEB9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2" name="Text Box 37">
          <a:extLst>
            <a:ext uri="{FF2B5EF4-FFF2-40B4-BE49-F238E27FC236}">
              <a16:creationId xmlns:a16="http://schemas.microsoft.com/office/drawing/2014/main" id="{03C771EC-65A6-4EB3-A7A7-B2C1035E3B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3" name="Text Box 38">
          <a:extLst>
            <a:ext uri="{FF2B5EF4-FFF2-40B4-BE49-F238E27FC236}">
              <a16:creationId xmlns:a16="http://schemas.microsoft.com/office/drawing/2014/main" id="{E5CF5BB2-E030-4AF9-9CE5-6451E0DC17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4" name="Text Box 39">
          <a:extLst>
            <a:ext uri="{FF2B5EF4-FFF2-40B4-BE49-F238E27FC236}">
              <a16:creationId xmlns:a16="http://schemas.microsoft.com/office/drawing/2014/main" id="{6F82FFB0-3B4D-4E8D-90A9-5B417B00BD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5" name="Text Box 40">
          <a:extLst>
            <a:ext uri="{FF2B5EF4-FFF2-40B4-BE49-F238E27FC236}">
              <a16:creationId xmlns:a16="http://schemas.microsoft.com/office/drawing/2014/main" id="{3218460B-00DE-4C30-A993-E3746B7375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6" name="Text Box 41">
          <a:extLst>
            <a:ext uri="{FF2B5EF4-FFF2-40B4-BE49-F238E27FC236}">
              <a16:creationId xmlns:a16="http://schemas.microsoft.com/office/drawing/2014/main" id="{620A8329-B4BC-43FD-A76C-7D5B3CD452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7" name="Text Box 42">
          <a:extLst>
            <a:ext uri="{FF2B5EF4-FFF2-40B4-BE49-F238E27FC236}">
              <a16:creationId xmlns:a16="http://schemas.microsoft.com/office/drawing/2014/main" id="{A9232B8B-AB73-4954-A26C-540F7D4614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8" name="Text Box 43">
          <a:extLst>
            <a:ext uri="{FF2B5EF4-FFF2-40B4-BE49-F238E27FC236}">
              <a16:creationId xmlns:a16="http://schemas.microsoft.com/office/drawing/2014/main" id="{5E667FF0-8F44-48BF-A50B-14B973F591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79" name="Text Box 44">
          <a:extLst>
            <a:ext uri="{FF2B5EF4-FFF2-40B4-BE49-F238E27FC236}">
              <a16:creationId xmlns:a16="http://schemas.microsoft.com/office/drawing/2014/main" id="{65B3A59F-0D0A-4F94-ADD1-0568D04C6F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0" name="Text Box 45">
          <a:extLst>
            <a:ext uri="{FF2B5EF4-FFF2-40B4-BE49-F238E27FC236}">
              <a16:creationId xmlns:a16="http://schemas.microsoft.com/office/drawing/2014/main" id="{25056282-4D84-419E-B8B0-31DE14FABE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1" name="Text Box 46">
          <a:extLst>
            <a:ext uri="{FF2B5EF4-FFF2-40B4-BE49-F238E27FC236}">
              <a16:creationId xmlns:a16="http://schemas.microsoft.com/office/drawing/2014/main" id="{A431347C-C923-4D63-BF40-EAF9E616BF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2" name="Text Box 47">
          <a:extLst>
            <a:ext uri="{FF2B5EF4-FFF2-40B4-BE49-F238E27FC236}">
              <a16:creationId xmlns:a16="http://schemas.microsoft.com/office/drawing/2014/main" id="{9BA1E75C-F0A9-440D-8267-CF0BE8B729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3" name="Text Box 49">
          <a:extLst>
            <a:ext uri="{FF2B5EF4-FFF2-40B4-BE49-F238E27FC236}">
              <a16:creationId xmlns:a16="http://schemas.microsoft.com/office/drawing/2014/main" id="{5A8BE7C4-332E-4770-A8B9-3BED19B0FF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4" name="Text Box 50">
          <a:extLst>
            <a:ext uri="{FF2B5EF4-FFF2-40B4-BE49-F238E27FC236}">
              <a16:creationId xmlns:a16="http://schemas.microsoft.com/office/drawing/2014/main" id="{5EF17F31-3DBF-45C6-9738-B0D9CFDEE9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5" name="Text Box 51">
          <a:extLst>
            <a:ext uri="{FF2B5EF4-FFF2-40B4-BE49-F238E27FC236}">
              <a16:creationId xmlns:a16="http://schemas.microsoft.com/office/drawing/2014/main" id="{EA721316-A9EC-4C6C-8A4D-208FEF11BB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6" name="Text Box 52">
          <a:extLst>
            <a:ext uri="{FF2B5EF4-FFF2-40B4-BE49-F238E27FC236}">
              <a16:creationId xmlns:a16="http://schemas.microsoft.com/office/drawing/2014/main" id="{B114D7A0-21BA-46E1-9014-D4D2478D16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7" name="Text Box 53">
          <a:extLst>
            <a:ext uri="{FF2B5EF4-FFF2-40B4-BE49-F238E27FC236}">
              <a16:creationId xmlns:a16="http://schemas.microsoft.com/office/drawing/2014/main" id="{D747BACE-1893-474D-BF25-13EB66A4EC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8" name="Text Box 54">
          <a:extLst>
            <a:ext uri="{FF2B5EF4-FFF2-40B4-BE49-F238E27FC236}">
              <a16:creationId xmlns:a16="http://schemas.microsoft.com/office/drawing/2014/main" id="{10C651D5-EAFF-41F6-BC5F-F9AA3DC51B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89" name="Text Box 55">
          <a:extLst>
            <a:ext uri="{FF2B5EF4-FFF2-40B4-BE49-F238E27FC236}">
              <a16:creationId xmlns:a16="http://schemas.microsoft.com/office/drawing/2014/main" id="{4AB7FF87-F4A4-422C-ACAB-35F1BCF4C5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0" name="Text Box 56">
          <a:extLst>
            <a:ext uri="{FF2B5EF4-FFF2-40B4-BE49-F238E27FC236}">
              <a16:creationId xmlns:a16="http://schemas.microsoft.com/office/drawing/2014/main" id="{D1921979-6EC0-4962-9F3B-08B7A1ED94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1" name="Text Box 57">
          <a:extLst>
            <a:ext uri="{FF2B5EF4-FFF2-40B4-BE49-F238E27FC236}">
              <a16:creationId xmlns:a16="http://schemas.microsoft.com/office/drawing/2014/main" id="{C012CE76-6F02-42C2-8D9C-685E229B49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2" name="Text Box 58">
          <a:extLst>
            <a:ext uri="{FF2B5EF4-FFF2-40B4-BE49-F238E27FC236}">
              <a16:creationId xmlns:a16="http://schemas.microsoft.com/office/drawing/2014/main" id="{D67BBD84-0326-4089-B1C1-7B8FE2C359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3" name="Text Box 59">
          <a:extLst>
            <a:ext uri="{FF2B5EF4-FFF2-40B4-BE49-F238E27FC236}">
              <a16:creationId xmlns:a16="http://schemas.microsoft.com/office/drawing/2014/main" id="{7C6D720A-0E0D-472B-A13B-A56ECE2492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4" name="Text Box 60">
          <a:extLst>
            <a:ext uri="{FF2B5EF4-FFF2-40B4-BE49-F238E27FC236}">
              <a16:creationId xmlns:a16="http://schemas.microsoft.com/office/drawing/2014/main" id="{68FCC8EE-3461-4BE5-9B95-C6B25FA846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5" name="Text Box 61">
          <a:extLst>
            <a:ext uri="{FF2B5EF4-FFF2-40B4-BE49-F238E27FC236}">
              <a16:creationId xmlns:a16="http://schemas.microsoft.com/office/drawing/2014/main" id="{3D86DF36-05B0-4D88-895E-9D82339BB9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6" name="Text Box 62">
          <a:extLst>
            <a:ext uri="{FF2B5EF4-FFF2-40B4-BE49-F238E27FC236}">
              <a16:creationId xmlns:a16="http://schemas.microsoft.com/office/drawing/2014/main" id="{BEF0319B-58E1-490D-89C8-5E44CAF1A7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7" name="Text Box 63">
          <a:extLst>
            <a:ext uri="{FF2B5EF4-FFF2-40B4-BE49-F238E27FC236}">
              <a16:creationId xmlns:a16="http://schemas.microsoft.com/office/drawing/2014/main" id="{AFDAFA22-DF12-4F8C-9523-A27E416981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8" name="Text Box 64">
          <a:extLst>
            <a:ext uri="{FF2B5EF4-FFF2-40B4-BE49-F238E27FC236}">
              <a16:creationId xmlns:a16="http://schemas.microsoft.com/office/drawing/2014/main" id="{832BBF4A-5458-4C0C-B992-1D9CB3D4D5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599" name="Text Box 65">
          <a:extLst>
            <a:ext uri="{FF2B5EF4-FFF2-40B4-BE49-F238E27FC236}">
              <a16:creationId xmlns:a16="http://schemas.microsoft.com/office/drawing/2014/main" id="{B426AA50-00EC-4F11-9300-D80C5BAFC3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0" name="Text Box 66">
          <a:extLst>
            <a:ext uri="{FF2B5EF4-FFF2-40B4-BE49-F238E27FC236}">
              <a16:creationId xmlns:a16="http://schemas.microsoft.com/office/drawing/2014/main" id="{0C50C11E-BBEB-49F9-A3A3-D5890C22E2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1" name="Text Box 67">
          <a:extLst>
            <a:ext uri="{FF2B5EF4-FFF2-40B4-BE49-F238E27FC236}">
              <a16:creationId xmlns:a16="http://schemas.microsoft.com/office/drawing/2014/main" id="{E89339EA-F2F2-42F8-98B5-E888D100F3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2" name="Text Box 68">
          <a:extLst>
            <a:ext uri="{FF2B5EF4-FFF2-40B4-BE49-F238E27FC236}">
              <a16:creationId xmlns:a16="http://schemas.microsoft.com/office/drawing/2014/main" id="{3A20DF50-8782-4B6A-AA6B-11FB54923E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3" name="Text Box 69">
          <a:extLst>
            <a:ext uri="{FF2B5EF4-FFF2-40B4-BE49-F238E27FC236}">
              <a16:creationId xmlns:a16="http://schemas.microsoft.com/office/drawing/2014/main" id="{7ABC3C26-852A-48D4-9AD4-7EB65A8B4D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4" name="Text Box 70">
          <a:extLst>
            <a:ext uri="{FF2B5EF4-FFF2-40B4-BE49-F238E27FC236}">
              <a16:creationId xmlns:a16="http://schemas.microsoft.com/office/drawing/2014/main" id="{52EF78AA-22DC-4327-BFBC-1032188287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5" name="Text Box 71">
          <a:extLst>
            <a:ext uri="{FF2B5EF4-FFF2-40B4-BE49-F238E27FC236}">
              <a16:creationId xmlns:a16="http://schemas.microsoft.com/office/drawing/2014/main" id="{975C6DE7-340B-48EE-A2A0-1FC9824076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6" name="Text Box 72">
          <a:extLst>
            <a:ext uri="{FF2B5EF4-FFF2-40B4-BE49-F238E27FC236}">
              <a16:creationId xmlns:a16="http://schemas.microsoft.com/office/drawing/2014/main" id="{407D4E92-B354-4892-8964-D149152ED2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7" name="Text Box 73">
          <a:extLst>
            <a:ext uri="{FF2B5EF4-FFF2-40B4-BE49-F238E27FC236}">
              <a16:creationId xmlns:a16="http://schemas.microsoft.com/office/drawing/2014/main" id="{DC0C83FE-3A1A-4715-9DF9-1CA0994319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8" name="Text Box 74">
          <a:extLst>
            <a:ext uri="{FF2B5EF4-FFF2-40B4-BE49-F238E27FC236}">
              <a16:creationId xmlns:a16="http://schemas.microsoft.com/office/drawing/2014/main" id="{DFE8114F-FFF6-4E02-8120-79B2BEF59A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09" name="Text Box 75">
          <a:extLst>
            <a:ext uri="{FF2B5EF4-FFF2-40B4-BE49-F238E27FC236}">
              <a16:creationId xmlns:a16="http://schemas.microsoft.com/office/drawing/2014/main" id="{F86FB06B-CE54-4070-9381-0C95A0BEC0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0" name="Text Box 76">
          <a:extLst>
            <a:ext uri="{FF2B5EF4-FFF2-40B4-BE49-F238E27FC236}">
              <a16:creationId xmlns:a16="http://schemas.microsoft.com/office/drawing/2014/main" id="{5C621536-2E1E-4C7F-92C5-4DCC859E7F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1" name="Text Box 77">
          <a:extLst>
            <a:ext uri="{FF2B5EF4-FFF2-40B4-BE49-F238E27FC236}">
              <a16:creationId xmlns:a16="http://schemas.microsoft.com/office/drawing/2014/main" id="{95BBB89E-1A81-402D-A2ED-BB167F67B7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2" name="Text Box 78">
          <a:extLst>
            <a:ext uri="{FF2B5EF4-FFF2-40B4-BE49-F238E27FC236}">
              <a16:creationId xmlns:a16="http://schemas.microsoft.com/office/drawing/2014/main" id="{AFFDB999-DDA1-474C-9E2A-4E050A4F1F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3" name="Text Box 79">
          <a:extLst>
            <a:ext uri="{FF2B5EF4-FFF2-40B4-BE49-F238E27FC236}">
              <a16:creationId xmlns:a16="http://schemas.microsoft.com/office/drawing/2014/main" id="{BA22143F-FC12-48F1-BF09-9E6639F651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4" name="Text Box 80">
          <a:extLst>
            <a:ext uri="{FF2B5EF4-FFF2-40B4-BE49-F238E27FC236}">
              <a16:creationId xmlns:a16="http://schemas.microsoft.com/office/drawing/2014/main" id="{EEB052DF-F218-492C-9E9B-12ACB07037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5" name="Text Box 81">
          <a:extLst>
            <a:ext uri="{FF2B5EF4-FFF2-40B4-BE49-F238E27FC236}">
              <a16:creationId xmlns:a16="http://schemas.microsoft.com/office/drawing/2014/main" id="{C6BE7D0E-F41B-482F-AA40-717D8AEF1D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6" name="Text Box 82">
          <a:extLst>
            <a:ext uri="{FF2B5EF4-FFF2-40B4-BE49-F238E27FC236}">
              <a16:creationId xmlns:a16="http://schemas.microsoft.com/office/drawing/2014/main" id="{E65B55C0-217B-457F-8799-733BCE70EB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7" name="Text Box 83">
          <a:extLst>
            <a:ext uri="{FF2B5EF4-FFF2-40B4-BE49-F238E27FC236}">
              <a16:creationId xmlns:a16="http://schemas.microsoft.com/office/drawing/2014/main" id="{7234E352-D059-400B-947A-6C52C44D7B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8" name="Text Box 84">
          <a:extLst>
            <a:ext uri="{FF2B5EF4-FFF2-40B4-BE49-F238E27FC236}">
              <a16:creationId xmlns:a16="http://schemas.microsoft.com/office/drawing/2014/main" id="{65DC4744-83C0-4E85-A52A-E5039427B4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19" name="Text Box 85">
          <a:extLst>
            <a:ext uri="{FF2B5EF4-FFF2-40B4-BE49-F238E27FC236}">
              <a16:creationId xmlns:a16="http://schemas.microsoft.com/office/drawing/2014/main" id="{35100397-180B-4986-8639-631C7FB931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0" name="Text Box 86">
          <a:extLst>
            <a:ext uri="{FF2B5EF4-FFF2-40B4-BE49-F238E27FC236}">
              <a16:creationId xmlns:a16="http://schemas.microsoft.com/office/drawing/2014/main" id="{28351B10-AF15-4906-AAE0-13A9D16535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1" name="Text Box 87">
          <a:extLst>
            <a:ext uri="{FF2B5EF4-FFF2-40B4-BE49-F238E27FC236}">
              <a16:creationId xmlns:a16="http://schemas.microsoft.com/office/drawing/2014/main" id="{7D165CA6-8161-4807-A97A-69A876E8FC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2" name="Text Box 88">
          <a:extLst>
            <a:ext uri="{FF2B5EF4-FFF2-40B4-BE49-F238E27FC236}">
              <a16:creationId xmlns:a16="http://schemas.microsoft.com/office/drawing/2014/main" id="{4A6AFE70-8B4C-4EAB-9A96-D6C0E17205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3" name="Text Box 89">
          <a:extLst>
            <a:ext uri="{FF2B5EF4-FFF2-40B4-BE49-F238E27FC236}">
              <a16:creationId xmlns:a16="http://schemas.microsoft.com/office/drawing/2014/main" id="{83C21E9E-6EAF-492B-ACB6-D339BEA58B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4" name="Text Box 90">
          <a:extLst>
            <a:ext uri="{FF2B5EF4-FFF2-40B4-BE49-F238E27FC236}">
              <a16:creationId xmlns:a16="http://schemas.microsoft.com/office/drawing/2014/main" id="{0E1597D7-FDF5-4D59-80E0-93AD1E3CF0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5" name="Text Box 91">
          <a:extLst>
            <a:ext uri="{FF2B5EF4-FFF2-40B4-BE49-F238E27FC236}">
              <a16:creationId xmlns:a16="http://schemas.microsoft.com/office/drawing/2014/main" id="{3684D913-FB55-402B-B866-A7DC1AD89A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6" name="Text Box 92">
          <a:extLst>
            <a:ext uri="{FF2B5EF4-FFF2-40B4-BE49-F238E27FC236}">
              <a16:creationId xmlns:a16="http://schemas.microsoft.com/office/drawing/2014/main" id="{9E63010C-909C-46CA-BFED-2104DC2E10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7" name="Text Box 26">
          <a:extLst>
            <a:ext uri="{FF2B5EF4-FFF2-40B4-BE49-F238E27FC236}">
              <a16:creationId xmlns:a16="http://schemas.microsoft.com/office/drawing/2014/main" id="{FF5EC293-D55B-417E-A3DB-10065D398C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8" name="Text Box 27">
          <a:extLst>
            <a:ext uri="{FF2B5EF4-FFF2-40B4-BE49-F238E27FC236}">
              <a16:creationId xmlns:a16="http://schemas.microsoft.com/office/drawing/2014/main" id="{332D33EE-F353-46E0-8599-1A6B6FEB09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29" name="Text Box 28">
          <a:extLst>
            <a:ext uri="{FF2B5EF4-FFF2-40B4-BE49-F238E27FC236}">
              <a16:creationId xmlns:a16="http://schemas.microsoft.com/office/drawing/2014/main" id="{5421ADC8-ADE2-4365-A349-C15C38643E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0" name="Text Box 29">
          <a:extLst>
            <a:ext uri="{FF2B5EF4-FFF2-40B4-BE49-F238E27FC236}">
              <a16:creationId xmlns:a16="http://schemas.microsoft.com/office/drawing/2014/main" id="{BF0B97AB-DB64-4AC1-8EF6-4851BB4678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1" name="Text Box 30">
          <a:extLst>
            <a:ext uri="{FF2B5EF4-FFF2-40B4-BE49-F238E27FC236}">
              <a16:creationId xmlns:a16="http://schemas.microsoft.com/office/drawing/2014/main" id="{225B9C7B-F6BF-4641-BA6C-7210CC4525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2" name="Text Box 31">
          <a:extLst>
            <a:ext uri="{FF2B5EF4-FFF2-40B4-BE49-F238E27FC236}">
              <a16:creationId xmlns:a16="http://schemas.microsoft.com/office/drawing/2014/main" id="{329A39C9-7BE9-4D2E-85B3-B6304945E8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3" name="Text Box 32">
          <a:extLst>
            <a:ext uri="{FF2B5EF4-FFF2-40B4-BE49-F238E27FC236}">
              <a16:creationId xmlns:a16="http://schemas.microsoft.com/office/drawing/2014/main" id="{71AF6055-7AB7-4B19-9371-E107A303F3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4" name="Text Box 33">
          <a:extLst>
            <a:ext uri="{FF2B5EF4-FFF2-40B4-BE49-F238E27FC236}">
              <a16:creationId xmlns:a16="http://schemas.microsoft.com/office/drawing/2014/main" id="{269AAD60-9C5B-42DC-BD88-45E504C7CE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5" name="Text Box 34">
          <a:extLst>
            <a:ext uri="{FF2B5EF4-FFF2-40B4-BE49-F238E27FC236}">
              <a16:creationId xmlns:a16="http://schemas.microsoft.com/office/drawing/2014/main" id="{B31B0EC7-6F24-49A5-AA83-43C14BE71C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6" name="Text Box 35">
          <a:extLst>
            <a:ext uri="{FF2B5EF4-FFF2-40B4-BE49-F238E27FC236}">
              <a16:creationId xmlns:a16="http://schemas.microsoft.com/office/drawing/2014/main" id="{6BC3350E-DFC1-49B2-9A94-847D6FA0CC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7" name="Text Box 36">
          <a:extLst>
            <a:ext uri="{FF2B5EF4-FFF2-40B4-BE49-F238E27FC236}">
              <a16:creationId xmlns:a16="http://schemas.microsoft.com/office/drawing/2014/main" id="{AE104F71-30E7-4A1F-9634-02189688C0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8" name="Text Box 37">
          <a:extLst>
            <a:ext uri="{FF2B5EF4-FFF2-40B4-BE49-F238E27FC236}">
              <a16:creationId xmlns:a16="http://schemas.microsoft.com/office/drawing/2014/main" id="{5E864ED0-CAC7-4FA9-9C50-9FA949C5C7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39" name="Text Box 38">
          <a:extLst>
            <a:ext uri="{FF2B5EF4-FFF2-40B4-BE49-F238E27FC236}">
              <a16:creationId xmlns:a16="http://schemas.microsoft.com/office/drawing/2014/main" id="{0CC688F6-6DFB-4D64-9541-480E69F616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0" name="Text Box 39">
          <a:extLst>
            <a:ext uri="{FF2B5EF4-FFF2-40B4-BE49-F238E27FC236}">
              <a16:creationId xmlns:a16="http://schemas.microsoft.com/office/drawing/2014/main" id="{3AAB6FF8-93DC-4A1C-9FD9-2C44E85623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1" name="Text Box 40">
          <a:extLst>
            <a:ext uri="{FF2B5EF4-FFF2-40B4-BE49-F238E27FC236}">
              <a16:creationId xmlns:a16="http://schemas.microsoft.com/office/drawing/2014/main" id="{3D103D53-8012-46D0-B8B7-A35A6CEB77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2" name="Text Box 41">
          <a:extLst>
            <a:ext uri="{FF2B5EF4-FFF2-40B4-BE49-F238E27FC236}">
              <a16:creationId xmlns:a16="http://schemas.microsoft.com/office/drawing/2014/main" id="{47036AF9-8BB2-44F0-9A1A-1D5C584614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3" name="Text Box 42">
          <a:extLst>
            <a:ext uri="{FF2B5EF4-FFF2-40B4-BE49-F238E27FC236}">
              <a16:creationId xmlns:a16="http://schemas.microsoft.com/office/drawing/2014/main" id="{8B18B4F3-8D01-477B-87B2-1F459CC0B0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4" name="Text Box 43">
          <a:extLst>
            <a:ext uri="{FF2B5EF4-FFF2-40B4-BE49-F238E27FC236}">
              <a16:creationId xmlns:a16="http://schemas.microsoft.com/office/drawing/2014/main" id="{F196B41A-4368-49B7-A328-BB3EA69B73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5" name="Text Box 44">
          <a:extLst>
            <a:ext uri="{FF2B5EF4-FFF2-40B4-BE49-F238E27FC236}">
              <a16:creationId xmlns:a16="http://schemas.microsoft.com/office/drawing/2014/main" id="{C2AE38A5-6975-44DA-B03B-C63B2294B1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6" name="Text Box 45">
          <a:extLst>
            <a:ext uri="{FF2B5EF4-FFF2-40B4-BE49-F238E27FC236}">
              <a16:creationId xmlns:a16="http://schemas.microsoft.com/office/drawing/2014/main" id="{D7CD9A56-BD88-41A5-8AEF-129FC14F24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7" name="Text Box 46">
          <a:extLst>
            <a:ext uri="{FF2B5EF4-FFF2-40B4-BE49-F238E27FC236}">
              <a16:creationId xmlns:a16="http://schemas.microsoft.com/office/drawing/2014/main" id="{275F67CE-03D8-4CC3-B8D5-73F290EB30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8" name="Text Box 47">
          <a:extLst>
            <a:ext uri="{FF2B5EF4-FFF2-40B4-BE49-F238E27FC236}">
              <a16:creationId xmlns:a16="http://schemas.microsoft.com/office/drawing/2014/main" id="{5736CA4B-AD54-4D37-B62E-379A714AB2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49" name="Text Box 49">
          <a:extLst>
            <a:ext uri="{FF2B5EF4-FFF2-40B4-BE49-F238E27FC236}">
              <a16:creationId xmlns:a16="http://schemas.microsoft.com/office/drawing/2014/main" id="{46E65B49-FF88-4ED6-97E5-42AFC96F35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0" name="Text Box 50">
          <a:extLst>
            <a:ext uri="{FF2B5EF4-FFF2-40B4-BE49-F238E27FC236}">
              <a16:creationId xmlns:a16="http://schemas.microsoft.com/office/drawing/2014/main" id="{4F934F80-835C-4217-B158-FAC2FCA35B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1" name="Text Box 51">
          <a:extLst>
            <a:ext uri="{FF2B5EF4-FFF2-40B4-BE49-F238E27FC236}">
              <a16:creationId xmlns:a16="http://schemas.microsoft.com/office/drawing/2014/main" id="{47299061-3FD4-4B57-9C80-5921EB96DD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2" name="Text Box 52">
          <a:extLst>
            <a:ext uri="{FF2B5EF4-FFF2-40B4-BE49-F238E27FC236}">
              <a16:creationId xmlns:a16="http://schemas.microsoft.com/office/drawing/2014/main" id="{91EBC6A4-5D0D-4C2E-9BB7-D1F905C8D7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3" name="Text Box 53">
          <a:extLst>
            <a:ext uri="{FF2B5EF4-FFF2-40B4-BE49-F238E27FC236}">
              <a16:creationId xmlns:a16="http://schemas.microsoft.com/office/drawing/2014/main" id="{1D179B75-0A0F-4D2B-AEF9-ECD381C814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4" name="Text Box 54">
          <a:extLst>
            <a:ext uri="{FF2B5EF4-FFF2-40B4-BE49-F238E27FC236}">
              <a16:creationId xmlns:a16="http://schemas.microsoft.com/office/drawing/2014/main" id="{43C71DA7-67FF-434A-9B61-5745BD90B9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5" name="Text Box 55">
          <a:extLst>
            <a:ext uri="{FF2B5EF4-FFF2-40B4-BE49-F238E27FC236}">
              <a16:creationId xmlns:a16="http://schemas.microsoft.com/office/drawing/2014/main" id="{EC7BFE2C-768B-4C92-904D-67AF239025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6" name="Text Box 56">
          <a:extLst>
            <a:ext uri="{FF2B5EF4-FFF2-40B4-BE49-F238E27FC236}">
              <a16:creationId xmlns:a16="http://schemas.microsoft.com/office/drawing/2014/main" id="{87B12328-FF09-427F-8E54-2C99FE3EC0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7" name="Text Box 57">
          <a:extLst>
            <a:ext uri="{FF2B5EF4-FFF2-40B4-BE49-F238E27FC236}">
              <a16:creationId xmlns:a16="http://schemas.microsoft.com/office/drawing/2014/main" id="{FF3D49F3-7F3D-4178-9B83-FB83430D31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8" name="Text Box 60">
          <a:extLst>
            <a:ext uri="{FF2B5EF4-FFF2-40B4-BE49-F238E27FC236}">
              <a16:creationId xmlns:a16="http://schemas.microsoft.com/office/drawing/2014/main" id="{181A0A04-EC76-4BA6-9F04-EC0FF35E30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59" name="Text Box 61">
          <a:extLst>
            <a:ext uri="{FF2B5EF4-FFF2-40B4-BE49-F238E27FC236}">
              <a16:creationId xmlns:a16="http://schemas.microsoft.com/office/drawing/2014/main" id="{0F79903F-862E-484C-B214-EE5397EB7D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0" name="Text Box 62">
          <a:extLst>
            <a:ext uri="{FF2B5EF4-FFF2-40B4-BE49-F238E27FC236}">
              <a16:creationId xmlns:a16="http://schemas.microsoft.com/office/drawing/2014/main" id="{24015E7D-8D9A-4A5F-B975-4C094D13DB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1" name="Text Box 63">
          <a:extLst>
            <a:ext uri="{FF2B5EF4-FFF2-40B4-BE49-F238E27FC236}">
              <a16:creationId xmlns:a16="http://schemas.microsoft.com/office/drawing/2014/main" id="{27925575-A055-45A5-9AD8-1246DDE2AF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2" name="Text Box 64">
          <a:extLst>
            <a:ext uri="{FF2B5EF4-FFF2-40B4-BE49-F238E27FC236}">
              <a16:creationId xmlns:a16="http://schemas.microsoft.com/office/drawing/2014/main" id="{F11C2A9B-00F7-4FC0-9ACA-D09A1C09EE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3" name="Text Box 65">
          <a:extLst>
            <a:ext uri="{FF2B5EF4-FFF2-40B4-BE49-F238E27FC236}">
              <a16:creationId xmlns:a16="http://schemas.microsoft.com/office/drawing/2014/main" id="{15C3339E-D7C9-42C8-913F-545B8D5E39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4" name="Text Box 66">
          <a:extLst>
            <a:ext uri="{FF2B5EF4-FFF2-40B4-BE49-F238E27FC236}">
              <a16:creationId xmlns:a16="http://schemas.microsoft.com/office/drawing/2014/main" id="{33821EE2-1503-4407-9EF0-D8B09234A9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5" name="Text Box 67">
          <a:extLst>
            <a:ext uri="{FF2B5EF4-FFF2-40B4-BE49-F238E27FC236}">
              <a16:creationId xmlns:a16="http://schemas.microsoft.com/office/drawing/2014/main" id="{34B7F3A6-4FA2-48AB-863D-DC5246DA8E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6" name="Text Box 68">
          <a:extLst>
            <a:ext uri="{FF2B5EF4-FFF2-40B4-BE49-F238E27FC236}">
              <a16:creationId xmlns:a16="http://schemas.microsoft.com/office/drawing/2014/main" id="{A66FC6AE-E634-4760-9A52-7AFA6F0E19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7" name="Text Box 69">
          <a:extLst>
            <a:ext uri="{FF2B5EF4-FFF2-40B4-BE49-F238E27FC236}">
              <a16:creationId xmlns:a16="http://schemas.microsoft.com/office/drawing/2014/main" id="{4FEEF60E-F1DE-4D61-A492-7A95C70A5F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8" name="Text Box 70">
          <a:extLst>
            <a:ext uri="{FF2B5EF4-FFF2-40B4-BE49-F238E27FC236}">
              <a16:creationId xmlns:a16="http://schemas.microsoft.com/office/drawing/2014/main" id="{08C72465-34E2-47C6-B030-8EB502F4FC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69" name="Text Box 71">
          <a:extLst>
            <a:ext uri="{FF2B5EF4-FFF2-40B4-BE49-F238E27FC236}">
              <a16:creationId xmlns:a16="http://schemas.microsoft.com/office/drawing/2014/main" id="{D814F217-9A47-4147-BFA5-95D4C74B4E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0" name="Text Box 72">
          <a:extLst>
            <a:ext uri="{FF2B5EF4-FFF2-40B4-BE49-F238E27FC236}">
              <a16:creationId xmlns:a16="http://schemas.microsoft.com/office/drawing/2014/main" id="{A3ACD830-3C61-40DC-B1CB-079EBE76D6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1" name="Text Box 73">
          <a:extLst>
            <a:ext uri="{FF2B5EF4-FFF2-40B4-BE49-F238E27FC236}">
              <a16:creationId xmlns:a16="http://schemas.microsoft.com/office/drawing/2014/main" id="{E31CC1E7-71F8-414D-88E5-F5032DFA30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2" name="Text Box 74">
          <a:extLst>
            <a:ext uri="{FF2B5EF4-FFF2-40B4-BE49-F238E27FC236}">
              <a16:creationId xmlns:a16="http://schemas.microsoft.com/office/drawing/2014/main" id="{C8FB6096-3F25-407D-88DF-BD7A579717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3" name="Text Box 75">
          <a:extLst>
            <a:ext uri="{FF2B5EF4-FFF2-40B4-BE49-F238E27FC236}">
              <a16:creationId xmlns:a16="http://schemas.microsoft.com/office/drawing/2014/main" id="{E497B9DA-B637-4C7D-94A9-82140E0F7E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4" name="Text Box 76">
          <a:extLst>
            <a:ext uri="{FF2B5EF4-FFF2-40B4-BE49-F238E27FC236}">
              <a16:creationId xmlns:a16="http://schemas.microsoft.com/office/drawing/2014/main" id="{FF1AD081-2181-4F2A-A182-7A412E24C0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5" name="Text Box 77">
          <a:extLst>
            <a:ext uri="{FF2B5EF4-FFF2-40B4-BE49-F238E27FC236}">
              <a16:creationId xmlns:a16="http://schemas.microsoft.com/office/drawing/2014/main" id="{04D55456-28B9-4B2D-845F-195398B137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6" name="Text Box 78">
          <a:extLst>
            <a:ext uri="{FF2B5EF4-FFF2-40B4-BE49-F238E27FC236}">
              <a16:creationId xmlns:a16="http://schemas.microsoft.com/office/drawing/2014/main" id="{2A61348D-5A52-47C8-A2B2-C68758A4E5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7" name="Text Box 79">
          <a:extLst>
            <a:ext uri="{FF2B5EF4-FFF2-40B4-BE49-F238E27FC236}">
              <a16:creationId xmlns:a16="http://schemas.microsoft.com/office/drawing/2014/main" id="{F71B3353-CD6E-4E29-8E5B-C4BAA0F66B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8" name="Text Box 80">
          <a:extLst>
            <a:ext uri="{FF2B5EF4-FFF2-40B4-BE49-F238E27FC236}">
              <a16:creationId xmlns:a16="http://schemas.microsoft.com/office/drawing/2014/main" id="{E43CFFA0-6BC4-4EE8-967D-2D6F57FFA6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79" name="Text Box 81">
          <a:extLst>
            <a:ext uri="{FF2B5EF4-FFF2-40B4-BE49-F238E27FC236}">
              <a16:creationId xmlns:a16="http://schemas.microsoft.com/office/drawing/2014/main" id="{5E792E17-DE9B-4E2B-AF7F-89536D36C6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0" name="Text Box 82">
          <a:extLst>
            <a:ext uri="{FF2B5EF4-FFF2-40B4-BE49-F238E27FC236}">
              <a16:creationId xmlns:a16="http://schemas.microsoft.com/office/drawing/2014/main" id="{6E41C1E4-90F5-49EA-8D88-98939879B9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1" name="Text Box 83">
          <a:extLst>
            <a:ext uri="{FF2B5EF4-FFF2-40B4-BE49-F238E27FC236}">
              <a16:creationId xmlns:a16="http://schemas.microsoft.com/office/drawing/2014/main" id="{F903A1F6-EC69-43F2-BCAF-062C94C9DA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2" name="Text Box 84">
          <a:extLst>
            <a:ext uri="{FF2B5EF4-FFF2-40B4-BE49-F238E27FC236}">
              <a16:creationId xmlns:a16="http://schemas.microsoft.com/office/drawing/2014/main" id="{EED2F802-905E-4EFC-A8DA-45098313F5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3" name="Text Box 85">
          <a:extLst>
            <a:ext uri="{FF2B5EF4-FFF2-40B4-BE49-F238E27FC236}">
              <a16:creationId xmlns:a16="http://schemas.microsoft.com/office/drawing/2014/main" id="{ED3B127E-F8DD-44BB-94B0-3D9B453016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4" name="Text Box 86">
          <a:extLst>
            <a:ext uri="{FF2B5EF4-FFF2-40B4-BE49-F238E27FC236}">
              <a16:creationId xmlns:a16="http://schemas.microsoft.com/office/drawing/2014/main" id="{D8856355-974E-4A83-B105-84A80DBB34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5" name="Text Box 87">
          <a:extLst>
            <a:ext uri="{FF2B5EF4-FFF2-40B4-BE49-F238E27FC236}">
              <a16:creationId xmlns:a16="http://schemas.microsoft.com/office/drawing/2014/main" id="{793471A0-D0C4-4887-A1B4-96FBC0222A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6" name="Text Box 88">
          <a:extLst>
            <a:ext uri="{FF2B5EF4-FFF2-40B4-BE49-F238E27FC236}">
              <a16:creationId xmlns:a16="http://schemas.microsoft.com/office/drawing/2014/main" id="{1D6D3752-BA29-4831-AE4B-C2BBF912FD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7" name="Text Box 89">
          <a:extLst>
            <a:ext uri="{FF2B5EF4-FFF2-40B4-BE49-F238E27FC236}">
              <a16:creationId xmlns:a16="http://schemas.microsoft.com/office/drawing/2014/main" id="{205C1BE8-2A46-4BA7-AD36-16B711B6B1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8" name="Text Box 90">
          <a:extLst>
            <a:ext uri="{FF2B5EF4-FFF2-40B4-BE49-F238E27FC236}">
              <a16:creationId xmlns:a16="http://schemas.microsoft.com/office/drawing/2014/main" id="{EB00D8FD-819D-4FF6-BFEB-EB81B6B809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89" name="Text Box 91">
          <a:extLst>
            <a:ext uri="{FF2B5EF4-FFF2-40B4-BE49-F238E27FC236}">
              <a16:creationId xmlns:a16="http://schemas.microsoft.com/office/drawing/2014/main" id="{1A0D41F4-5ECD-44CD-89BC-FCEA46B130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0" name="Text Box 92">
          <a:extLst>
            <a:ext uri="{FF2B5EF4-FFF2-40B4-BE49-F238E27FC236}">
              <a16:creationId xmlns:a16="http://schemas.microsoft.com/office/drawing/2014/main" id="{C405FCD0-DF50-4970-BA34-FB1DEF6904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1" name="Text Box 26">
          <a:extLst>
            <a:ext uri="{FF2B5EF4-FFF2-40B4-BE49-F238E27FC236}">
              <a16:creationId xmlns:a16="http://schemas.microsoft.com/office/drawing/2014/main" id="{DDE7E949-4470-444B-A5D4-37DA929BC7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2" name="Text Box 27">
          <a:extLst>
            <a:ext uri="{FF2B5EF4-FFF2-40B4-BE49-F238E27FC236}">
              <a16:creationId xmlns:a16="http://schemas.microsoft.com/office/drawing/2014/main" id="{396562CD-F005-4055-9EAC-53511D141A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3" name="Text Box 28">
          <a:extLst>
            <a:ext uri="{FF2B5EF4-FFF2-40B4-BE49-F238E27FC236}">
              <a16:creationId xmlns:a16="http://schemas.microsoft.com/office/drawing/2014/main" id="{759CD263-1EC6-45DF-B119-A4CA030E8C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4" name="Text Box 29">
          <a:extLst>
            <a:ext uri="{FF2B5EF4-FFF2-40B4-BE49-F238E27FC236}">
              <a16:creationId xmlns:a16="http://schemas.microsoft.com/office/drawing/2014/main" id="{8075091B-177C-4173-9882-3E9C2452A2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5" name="Text Box 30">
          <a:extLst>
            <a:ext uri="{FF2B5EF4-FFF2-40B4-BE49-F238E27FC236}">
              <a16:creationId xmlns:a16="http://schemas.microsoft.com/office/drawing/2014/main" id="{9B619E97-CA7F-4F97-B418-AB96FDD2A9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6" name="Text Box 31">
          <a:extLst>
            <a:ext uri="{FF2B5EF4-FFF2-40B4-BE49-F238E27FC236}">
              <a16:creationId xmlns:a16="http://schemas.microsoft.com/office/drawing/2014/main" id="{3260F779-69D8-4898-9FE5-5658605424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7" name="Text Box 32">
          <a:extLst>
            <a:ext uri="{FF2B5EF4-FFF2-40B4-BE49-F238E27FC236}">
              <a16:creationId xmlns:a16="http://schemas.microsoft.com/office/drawing/2014/main" id="{E8F0B281-A73F-47C7-B05C-DAD40DE82E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8" name="Text Box 33">
          <a:extLst>
            <a:ext uri="{FF2B5EF4-FFF2-40B4-BE49-F238E27FC236}">
              <a16:creationId xmlns:a16="http://schemas.microsoft.com/office/drawing/2014/main" id="{D7EBBD4C-75A4-419E-8360-5589633987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699" name="Text Box 34">
          <a:extLst>
            <a:ext uri="{FF2B5EF4-FFF2-40B4-BE49-F238E27FC236}">
              <a16:creationId xmlns:a16="http://schemas.microsoft.com/office/drawing/2014/main" id="{7974D0A2-B003-451F-8CB2-D898CB0F4B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0" name="Text Box 35">
          <a:extLst>
            <a:ext uri="{FF2B5EF4-FFF2-40B4-BE49-F238E27FC236}">
              <a16:creationId xmlns:a16="http://schemas.microsoft.com/office/drawing/2014/main" id="{E53B43E3-69D1-4A17-A24F-0C28E8C2CD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1" name="Text Box 36">
          <a:extLst>
            <a:ext uri="{FF2B5EF4-FFF2-40B4-BE49-F238E27FC236}">
              <a16:creationId xmlns:a16="http://schemas.microsoft.com/office/drawing/2014/main" id="{0E22E0A9-C286-4D00-928B-060802C85C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2" name="Text Box 37">
          <a:extLst>
            <a:ext uri="{FF2B5EF4-FFF2-40B4-BE49-F238E27FC236}">
              <a16:creationId xmlns:a16="http://schemas.microsoft.com/office/drawing/2014/main" id="{42C52490-73B9-400E-ADCE-0D51D8D11A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3" name="Text Box 38">
          <a:extLst>
            <a:ext uri="{FF2B5EF4-FFF2-40B4-BE49-F238E27FC236}">
              <a16:creationId xmlns:a16="http://schemas.microsoft.com/office/drawing/2014/main" id="{D6820D9F-686D-4E75-B071-8277840681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4" name="Text Box 39">
          <a:extLst>
            <a:ext uri="{FF2B5EF4-FFF2-40B4-BE49-F238E27FC236}">
              <a16:creationId xmlns:a16="http://schemas.microsoft.com/office/drawing/2014/main" id="{BE3DA082-74B2-422F-B12F-7BB2B5A29B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5" name="Text Box 40">
          <a:extLst>
            <a:ext uri="{FF2B5EF4-FFF2-40B4-BE49-F238E27FC236}">
              <a16:creationId xmlns:a16="http://schemas.microsoft.com/office/drawing/2014/main" id="{44582981-34FD-451B-AFC5-B8DC0DF198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6" name="Text Box 41">
          <a:extLst>
            <a:ext uri="{FF2B5EF4-FFF2-40B4-BE49-F238E27FC236}">
              <a16:creationId xmlns:a16="http://schemas.microsoft.com/office/drawing/2014/main" id="{8660CA2F-CA87-4791-A2E1-3A9C202881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7" name="Text Box 42">
          <a:extLst>
            <a:ext uri="{FF2B5EF4-FFF2-40B4-BE49-F238E27FC236}">
              <a16:creationId xmlns:a16="http://schemas.microsoft.com/office/drawing/2014/main" id="{981C9058-AEA2-4A0D-8F0F-662B6DB32D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8" name="Text Box 43">
          <a:extLst>
            <a:ext uri="{FF2B5EF4-FFF2-40B4-BE49-F238E27FC236}">
              <a16:creationId xmlns:a16="http://schemas.microsoft.com/office/drawing/2014/main" id="{A20C7603-4F2B-413D-B1D3-160F1F8B9E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09" name="Text Box 44">
          <a:extLst>
            <a:ext uri="{FF2B5EF4-FFF2-40B4-BE49-F238E27FC236}">
              <a16:creationId xmlns:a16="http://schemas.microsoft.com/office/drawing/2014/main" id="{2F10416C-95F9-4CE9-B36B-AB844AD90F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0" name="Text Box 45">
          <a:extLst>
            <a:ext uri="{FF2B5EF4-FFF2-40B4-BE49-F238E27FC236}">
              <a16:creationId xmlns:a16="http://schemas.microsoft.com/office/drawing/2014/main" id="{AA7F7DCE-9350-470E-BC1B-842BE61B1F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1" name="Text Box 46">
          <a:extLst>
            <a:ext uri="{FF2B5EF4-FFF2-40B4-BE49-F238E27FC236}">
              <a16:creationId xmlns:a16="http://schemas.microsoft.com/office/drawing/2014/main" id="{010483AF-B3A3-4AE7-B31C-D8AC01FE46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2" name="Text Box 47">
          <a:extLst>
            <a:ext uri="{FF2B5EF4-FFF2-40B4-BE49-F238E27FC236}">
              <a16:creationId xmlns:a16="http://schemas.microsoft.com/office/drawing/2014/main" id="{EE412279-C8E0-4EB0-9833-A732C21BE0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3" name="Text Box 49">
          <a:extLst>
            <a:ext uri="{FF2B5EF4-FFF2-40B4-BE49-F238E27FC236}">
              <a16:creationId xmlns:a16="http://schemas.microsoft.com/office/drawing/2014/main" id="{E3447B47-1DAC-405B-87D2-1D184638B8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4" name="Text Box 50">
          <a:extLst>
            <a:ext uri="{FF2B5EF4-FFF2-40B4-BE49-F238E27FC236}">
              <a16:creationId xmlns:a16="http://schemas.microsoft.com/office/drawing/2014/main" id="{175E26D9-6CE7-400C-92FD-4D966A7F80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5" name="Text Box 51">
          <a:extLst>
            <a:ext uri="{FF2B5EF4-FFF2-40B4-BE49-F238E27FC236}">
              <a16:creationId xmlns:a16="http://schemas.microsoft.com/office/drawing/2014/main" id="{F740ED8C-8EC3-4DA1-B891-E9D52312A7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6" name="Text Box 52">
          <a:extLst>
            <a:ext uri="{FF2B5EF4-FFF2-40B4-BE49-F238E27FC236}">
              <a16:creationId xmlns:a16="http://schemas.microsoft.com/office/drawing/2014/main" id="{50AD0CA7-98A4-4E94-ADBA-1D680DE989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7" name="Text Box 53">
          <a:extLst>
            <a:ext uri="{FF2B5EF4-FFF2-40B4-BE49-F238E27FC236}">
              <a16:creationId xmlns:a16="http://schemas.microsoft.com/office/drawing/2014/main" id="{8433B9C1-A1C7-40B3-BE04-52E6D8AAC0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8" name="Text Box 54">
          <a:extLst>
            <a:ext uri="{FF2B5EF4-FFF2-40B4-BE49-F238E27FC236}">
              <a16:creationId xmlns:a16="http://schemas.microsoft.com/office/drawing/2014/main" id="{74D9A1BB-05EC-437D-9FDD-8D1A6BE119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19" name="Text Box 55">
          <a:extLst>
            <a:ext uri="{FF2B5EF4-FFF2-40B4-BE49-F238E27FC236}">
              <a16:creationId xmlns:a16="http://schemas.microsoft.com/office/drawing/2014/main" id="{E8ECF193-6E09-48B6-A179-23AED8C3F3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0" name="Text Box 56">
          <a:extLst>
            <a:ext uri="{FF2B5EF4-FFF2-40B4-BE49-F238E27FC236}">
              <a16:creationId xmlns:a16="http://schemas.microsoft.com/office/drawing/2014/main" id="{627BA1A9-E5EF-4006-BEB9-8C7003F504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1" name="Text Box 57">
          <a:extLst>
            <a:ext uri="{FF2B5EF4-FFF2-40B4-BE49-F238E27FC236}">
              <a16:creationId xmlns:a16="http://schemas.microsoft.com/office/drawing/2014/main" id="{2974A155-CC5A-4D4C-ACC4-7C3D56B0E8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2" name="Text Box 58">
          <a:extLst>
            <a:ext uri="{FF2B5EF4-FFF2-40B4-BE49-F238E27FC236}">
              <a16:creationId xmlns:a16="http://schemas.microsoft.com/office/drawing/2014/main" id="{408CE25B-5B8A-43E0-B96D-0D2D427E80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3" name="Text Box 59">
          <a:extLst>
            <a:ext uri="{FF2B5EF4-FFF2-40B4-BE49-F238E27FC236}">
              <a16:creationId xmlns:a16="http://schemas.microsoft.com/office/drawing/2014/main" id="{74AA4918-E6A6-4E1F-8C53-E6D1F050D4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4" name="Text Box 60">
          <a:extLst>
            <a:ext uri="{FF2B5EF4-FFF2-40B4-BE49-F238E27FC236}">
              <a16:creationId xmlns:a16="http://schemas.microsoft.com/office/drawing/2014/main" id="{AB13E203-4CFF-4EE2-801E-EE79674000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5" name="Text Box 61">
          <a:extLst>
            <a:ext uri="{FF2B5EF4-FFF2-40B4-BE49-F238E27FC236}">
              <a16:creationId xmlns:a16="http://schemas.microsoft.com/office/drawing/2014/main" id="{E38CBEF1-C4E8-4798-961C-41FF35FC15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6" name="Text Box 62">
          <a:extLst>
            <a:ext uri="{FF2B5EF4-FFF2-40B4-BE49-F238E27FC236}">
              <a16:creationId xmlns:a16="http://schemas.microsoft.com/office/drawing/2014/main" id="{9B2DD2A3-665E-4601-AD15-416E593715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7" name="Text Box 63">
          <a:extLst>
            <a:ext uri="{FF2B5EF4-FFF2-40B4-BE49-F238E27FC236}">
              <a16:creationId xmlns:a16="http://schemas.microsoft.com/office/drawing/2014/main" id="{0EDDAC77-8419-4B6D-A8BC-C30BDE2C00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8" name="Text Box 64">
          <a:extLst>
            <a:ext uri="{FF2B5EF4-FFF2-40B4-BE49-F238E27FC236}">
              <a16:creationId xmlns:a16="http://schemas.microsoft.com/office/drawing/2014/main" id="{7D35E96D-033D-4B7D-B982-0C0EDBBBBE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29" name="Text Box 65">
          <a:extLst>
            <a:ext uri="{FF2B5EF4-FFF2-40B4-BE49-F238E27FC236}">
              <a16:creationId xmlns:a16="http://schemas.microsoft.com/office/drawing/2014/main" id="{DF21BC5D-9BA1-484B-9631-E857838914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0" name="Text Box 66">
          <a:extLst>
            <a:ext uri="{FF2B5EF4-FFF2-40B4-BE49-F238E27FC236}">
              <a16:creationId xmlns:a16="http://schemas.microsoft.com/office/drawing/2014/main" id="{CBD9471C-D7CD-4DC4-9877-710CA48027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1" name="Text Box 67">
          <a:extLst>
            <a:ext uri="{FF2B5EF4-FFF2-40B4-BE49-F238E27FC236}">
              <a16:creationId xmlns:a16="http://schemas.microsoft.com/office/drawing/2014/main" id="{20B937F9-404F-41E5-BADE-80FB10D99A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2" name="Text Box 68">
          <a:extLst>
            <a:ext uri="{FF2B5EF4-FFF2-40B4-BE49-F238E27FC236}">
              <a16:creationId xmlns:a16="http://schemas.microsoft.com/office/drawing/2014/main" id="{DD886C33-80F3-4E66-8A80-41EF214401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3" name="Text Box 69">
          <a:extLst>
            <a:ext uri="{FF2B5EF4-FFF2-40B4-BE49-F238E27FC236}">
              <a16:creationId xmlns:a16="http://schemas.microsoft.com/office/drawing/2014/main" id="{EF1A6BBA-CF46-482D-87F7-3828EB785A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4" name="Text Box 70">
          <a:extLst>
            <a:ext uri="{FF2B5EF4-FFF2-40B4-BE49-F238E27FC236}">
              <a16:creationId xmlns:a16="http://schemas.microsoft.com/office/drawing/2014/main" id="{69301663-5697-42C5-AF07-A90EC51F6A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5" name="Text Box 71">
          <a:extLst>
            <a:ext uri="{FF2B5EF4-FFF2-40B4-BE49-F238E27FC236}">
              <a16:creationId xmlns:a16="http://schemas.microsoft.com/office/drawing/2014/main" id="{680EB511-94B6-45B1-8DF7-30D5D40D35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6" name="Text Box 72">
          <a:extLst>
            <a:ext uri="{FF2B5EF4-FFF2-40B4-BE49-F238E27FC236}">
              <a16:creationId xmlns:a16="http://schemas.microsoft.com/office/drawing/2014/main" id="{F1708244-5794-40C7-96A1-13643B5997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7" name="Text Box 73">
          <a:extLst>
            <a:ext uri="{FF2B5EF4-FFF2-40B4-BE49-F238E27FC236}">
              <a16:creationId xmlns:a16="http://schemas.microsoft.com/office/drawing/2014/main" id="{577DC623-D9FD-4B7C-9D44-A47CA802E2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8" name="Text Box 74">
          <a:extLst>
            <a:ext uri="{FF2B5EF4-FFF2-40B4-BE49-F238E27FC236}">
              <a16:creationId xmlns:a16="http://schemas.microsoft.com/office/drawing/2014/main" id="{371B2603-95F1-409B-BB7F-4AACE2FAFD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39" name="Text Box 75">
          <a:extLst>
            <a:ext uri="{FF2B5EF4-FFF2-40B4-BE49-F238E27FC236}">
              <a16:creationId xmlns:a16="http://schemas.microsoft.com/office/drawing/2014/main" id="{ADC5F272-66F5-4433-858F-5A86730AE1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0" name="Text Box 76">
          <a:extLst>
            <a:ext uri="{FF2B5EF4-FFF2-40B4-BE49-F238E27FC236}">
              <a16:creationId xmlns:a16="http://schemas.microsoft.com/office/drawing/2014/main" id="{EA2C11C4-70D8-4FCE-B899-A0A9B18221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1" name="Text Box 77">
          <a:extLst>
            <a:ext uri="{FF2B5EF4-FFF2-40B4-BE49-F238E27FC236}">
              <a16:creationId xmlns:a16="http://schemas.microsoft.com/office/drawing/2014/main" id="{8EF79D42-C5B5-4500-B3AF-29DA8CE632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2" name="Text Box 78">
          <a:extLst>
            <a:ext uri="{FF2B5EF4-FFF2-40B4-BE49-F238E27FC236}">
              <a16:creationId xmlns:a16="http://schemas.microsoft.com/office/drawing/2014/main" id="{5CB0AAA3-E719-4FE5-BA92-8316573A9F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3" name="Text Box 79">
          <a:extLst>
            <a:ext uri="{FF2B5EF4-FFF2-40B4-BE49-F238E27FC236}">
              <a16:creationId xmlns:a16="http://schemas.microsoft.com/office/drawing/2014/main" id="{1D34A95C-D588-4803-9D7F-1BA87D2394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4" name="Text Box 80">
          <a:extLst>
            <a:ext uri="{FF2B5EF4-FFF2-40B4-BE49-F238E27FC236}">
              <a16:creationId xmlns:a16="http://schemas.microsoft.com/office/drawing/2014/main" id="{9BC72E4E-3F78-4A53-89D8-A212BC11AC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5" name="Text Box 81">
          <a:extLst>
            <a:ext uri="{FF2B5EF4-FFF2-40B4-BE49-F238E27FC236}">
              <a16:creationId xmlns:a16="http://schemas.microsoft.com/office/drawing/2014/main" id="{C077C64D-0EF4-46D2-842F-DE917E6867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6" name="Text Box 82">
          <a:extLst>
            <a:ext uri="{FF2B5EF4-FFF2-40B4-BE49-F238E27FC236}">
              <a16:creationId xmlns:a16="http://schemas.microsoft.com/office/drawing/2014/main" id="{FD4095F5-E877-475A-A679-159D2199D9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7" name="Text Box 83">
          <a:extLst>
            <a:ext uri="{FF2B5EF4-FFF2-40B4-BE49-F238E27FC236}">
              <a16:creationId xmlns:a16="http://schemas.microsoft.com/office/drawing/2014/main" id="{4907FB1E-DB59-4527-8047-23F807CA01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8" name="Text Box 84">
          <a:extLst>
            <a:ext uri="{FF2B5EF4-FFF2-40B4-BE49-F238E27FC236}">
              <a16:creationId xmlns:a16="http://schemas.microsoft.com/office/drawing/2014/main" id="{BD34AB48-F7ED-412F-B0A9-B524617C39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49" name="Text Box 85">
          <a:extLst>
            <a:ext uri="{FF2B5EF4-FFF2-40B4-BE49-F238E27FC236}">
              <a16:creationId xmlns:a16="http://schemas.microsoft.com/office/drawing/2014/main" id="{B3DF4689-541D-425E-8C48-5C9E2B4439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0" name="Text Box 86">
          <a:extLst>
            <a:ext uri="{FF2B5EF4-FFF2-40B4-BE49-F238E27FC236}">
              <a16:creationId xmlns:a16="http://schemas.microsoft.com/office/drawing/2014/main" id="{FCD66BE9-9D86-4C96-9188-5D91326AE7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1" name="Text Box 87">
          <a:extLst>
            <a:ext uri="{FF2B5EF4-FFF2-40B4-BE49-F238E27FC236}">
              <a16:creationId xmlns:a16="http://schemas.microsoft.com/office/drawing/2014/main" id="{665B05F2-AD42-47E0-A615-ECE69F0430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2" name="Text Box 88">
          <a:extLst>
            <a:ext uri="{FF2B5EF4-FFF2-40B4-BE49-F238E27FC236}">
              <a16:creationId xmlns:a16="http://schemas.microsoft.com/office/drawing/2014/main" id="{98C38576-1D70-49D3-80E5-5DBEADFF31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3" name="Text Box 89">
          <a:extLst>
            <a:ext uri="{FF2B5EF4-FFF2-40B4-BE49-F238E27FC236}">
              <a16:creationId xmlns:a16="http://schemas.microsoft.com/office/drawing/2014/main" id="{13B29643-0AF4-4754-B11C-8C077CF201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4" name="Text Box 90">
          <a:extLst>
            <a:ext uri="{FF2B5EF4-FFF2-40B4-BE49-F238E27FC236}">
              <a16:creationId xmlns:a16="http://schemas.microsoft.com/office/drawing/2014/main" id="{84E78BE4-5FE8-4A71-B0D3-44674925DC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5" name="Text Box 91">
          <a:extLst>
            <a:ext uri="{FF2B5EF4-FFF2-40B4-BE49-F238E27FC236}">
              <a16:creationId xmlns:a16="http://schemas.microsoft.com/office/drawing/2014/main" id="{CCDFAC22-5F1D-43BA-89ED-8BB881D6AE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6" name="Text Box 92">
          <a:extLst>
            <a:ext uri="{FF2B5EF4-FFF2-40B4-BE49-F238E27FC236}">
              <a16:creationId xmlns:a16="http://schemas.microsoft.com/office/drawing/2014/main" id="{FFB9BA9C-A664-4DA7-8747-F0B83A6D46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7" name="Text Box 26">
          <a:extLst>
            <a:ext uri="{FF2B5EF4-FFF2-40B4-BE49-F238E27FC236}">
              <a16:creationId xmlns:a16="http://schemas.microsoft.com/office/drawing/2014/main" id="{5A5EEC2E-8FBE-47C6-A227-07F27727EB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8" name="Text Box 27">
          <a:extLst>
            <a:ext uri="{FF2B5EF4-FFF2-40B4-BE49-F238E27FC236}">
              <a16:creationId xmlns:a16="http://schemas.microsoft.com/office/drawing/2014/main" id="{AC5ABEE7-3EDC-4371-BE50-EEBB8C9EAC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59" name="Text Box 28">
          <a:extLst>
            <a:ext uri="{FF2B5EF4-FFF2-40B4-BE49-F238E27FC236}">
              <a16:creationId xmlns:a16="http://schemas.microsoft.com/office/drawing/2014/main" id="{00BEA2A8-A64D-47B2-929E-B12ECB4A4C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0" name="Text Box 29">
          <a:extLst>
            <a:ext uri="{FF2B5EF4-FFF2-40B4-BE49-F238E27FC236}">
              <a16:creationId xmlns:a16="http://schemas.microsoft.com/office/drawing/2014/main" id="{3C7E71C9-A94E-492A-90E7-61AFC92AC8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1" name="Text Box 30">
          <a:extLst>
            <a:ext uri="{FF2B5EF4-FFF2-40B4-BE49-F238E27FC236}">
              <a16:creationId xmlns:a16="http://schemas.microsoft.com/office/drawing/2014/main" id="{0EFDAC88-A550-4AC6-9C8B-A74876E9D8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2" name="Text Box 31">
          <a:extLst>
            <a:ext uri="{FF2B5EF4-FFF2-40B4-BE49-F238E27FC236}">
              <a16:creationId xmlns:a16="http://schemas.microsoft.com/office/drawing/2014/main" id="{67BA08C8-316F-4CB3-8F0D-5CBE43517B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3" name="Text Box 32">
          <a:extLst>
            <a:ext uri="{FF2B5EF4-FFF2-40B4-BE49-F238E27FC236}">
              <a16:creationId xmlns:a16="http://schemas.microsoft.com/office/drawing/2014/main" id="{AB033F6B-4C5F-405F-8AFF-51837A3FE4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4" name="Text Box 33">
          <a:extLst>
            <a:ext uri="{FF2B5EF4-FFF2-40B4-BE49-F238E27FC236}">
              <a16:creationId xmlns:a16="http://schemas.microsoft.com/office/drawing/2014/main" id="{C9589871-5C1D-4EE4-B64A-74A735F264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5" name="Text Box 34">
          <a:extLst>
            <a:ext uri="{FF2B5EF4-FFF2-40B4-BE49-F238E27FC236}">
              <a16:creationId xmlns:a16="http://schemas.microsoft.com/office/drawing/2014/main" id="{7AC0AB9C-5896-40B3-9895-CBCC9F9DF8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6" name="Text Box 35">
          <a:extLst>
            <a:ext uri="{FF2B5EF4-FFF2-40B4-BE49-F238E27FC236}">
              <a16:creationId xmlns:a16="http://schemas.microsoft.com/office/drawing/2014/main" id="{6FCE6BE4-AFA6-460D-90C6-FC9A8A2ED8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7" name="Text Box 36">
          <a:extLst>
            <a:ext uri="{FF2B5EF4-FFF2-40B4-BE49-F238E27FC236}">
              <a16:creationId xmlns:a16="http://schemas.microsoft.com/office/drawing/2014/main" id="{A8BFE622-63CD-4AAE-9847-7112221FB4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8" name="Text Box 37">
          <a:extLst>
            <a:ext uri="{FF2B5EF4-FFF2-40B4-BE49-F238E27FC236}">
              <a16:creationId xmlns:a16="http://schemas.microsoft.com/office/drawing/2014/main" id="{F670BE37-CF06-418E-8C43-3C9F41D939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69" name="Text Box 38">
          <a:extLst>
            <a:ext uri="{FF2B5EF4-FFF2-40B4-BE49-F238E27FC236}">
              <a16:creationId xmlns:a16="http://schemas.microsoft.com/office/drawing/2014/main" id="{E3A66A6E-FF94-4826-AE9C-CD014C7F5A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0" name="Text Box 39">
          <a:extLst>
            <a:ext uri="{FF2B5EF4-FFF2-40B4-BE49-F238E27FC236}">
              <a16:creationId xmlns:a16="http://schemas.microsoft.com/office/drawing/2014/main" id="{DE36BE0D-3C48-4114-A6A4-69D19B0805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1" name="Text Box 40">
          <a:extLst>
            <a:ext uri="{FF2B5EF4-FFF2-40B4-BE49-F238E27FC236}">
              <a16:creationId xmlns:a16="http://schemas.microsoft.com/office/drawing/2014/main" id="{911DBD13-D8D3-49FA-A25F-52689D8DA2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2" name="Text Box 41">
          <a:extLst>
            <a:ext uri="{FF2B5EF4-FFF2-40B4-BE49-F238E27FC236}">
              <a16:creationId xmlns:a16="http://schemas.microsoft.com/office/drawing/2014/main" id="{AC83CDC5-3FBE-4413-B2C2-EF5C4731D3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3" name="Text Box 42">
          <a:extLst>
            <a:ext uri="{FF2B5EF4-FFF2-40B4-BE49-F238E27FC236}">
              <a16:creationId xmlns:a16="http://schemas.microsoft.com/office/drawing/2014/main" id="{F380FC8F-15D9-4A76-94E9-AFD3A9CDB1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4" name="Text Box 43">
          <a:extLst>
            <a:ext uri="{FF2B5EF4-FFF2-40B4-BE49-F238E27FC236}">
              <a16:creationId xmlns:a16="http://schemas.microsoft.com/office/drawing/2014/main" id="{32DFA9E3-6570-4016-84E0-A8C57D822C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5" name="Text Box 44">
          <a:extLst>
            <a:ext uri="{FF2B5EF4-FFF2-40B4-BE49-F238E27FC236}">
              <a16:creationId xmlns:a16="http://schemas.microsoft.com/office/drawing/2014/main" id="{FABE6363-5D3B-43CD-AD16-A3F0E2F0B6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6" name="Text Box 45">
          <a:extLst>
            <a:ext uri="{FF2B5EF4-FFF2-40B4-BE49-F238E27FC236}">
              <a16:creationId xmlns:a16="http://schemas.microsoft.com/office/drawing/2014/main" id="{B226FB25-3D0B-41BF-900E-7E63FC694C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7" name="Text Box 46">
          <a:extLst>
            <a:ext uri="{FF2B5EF4-FFF2-40B4-BE49-F238E27FC236}">
              <a16:creationId xmlns:a16="http://schemas.microsoft.com/office/drawing/2014/main" id="{29961C87-A900-4CE2-9257-49F820EB9F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8" name="Text Box 47">
          <a:extLst>
            <a:ext uri="{FF2B5EF4-FFF2-40B4-BE49-F238E27FC236}">
              <a16:creationId xmlns:a16="http://schemas.microsoft.com/office/drawing/2014/main" id="{FFABAD49-1588-404A-8204-D4B1AEB4CE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79" name="Text Box 49">
          <a:extLst>
            <a:ext uri="{FF2B5EF4-FFF2-40B4-BE49-F238E27FC236}">
              <a16:creationId xmlns:a16="http://schemas.microsoft.com/office/drawing/2014/main" id="{0B75681B-172D-44C0-890D-0927DF87D0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0" name="Text Box 50">
          <a:extLst>
            <a:ext uri="{FF2B5EF4-FFF2-40B4-BE49-F238E27FC236}">
              <a16:creationId xmlns:a16="http://schemas.microsoft.com/office/drawing/2014/main" id="{C9C2C00B-389F-40D8-BB51-B49D12CE88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1" name="Text Box 51">
          <a:extLst>
            <a:ext uri="{FF2B5EF4-FFF2-40B4-BE49-F238E27FC236}">
              <a16:creationId xmlns:a16="http://schemas.microsoft.com/office/drawing/2014/main" id="{073E1BF2-E2DC-474D-AFD0-37DBB41413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2" name="Text Box 52">
          <a:extLst>
            <a:ext uri="{FF2B5EF4-FFF2-40B4-BE49-F238E27FC236}">
              <a16:creationId xmlns:a16="http://schemas.microsoft.com/office/drawing/2014/main" id="{45575C5A-9721-4BF4-99C4-7504935306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3" name="Text Box 53">
          <a:extLst>
            <a:ext uri="{FF2B5EF4-FFF2-40B4-BE49-F238E27FC236}">
              <a16:creationId xmlns:a16="http://schemas.microsoft.com/office/drawing/2014/main" id="{ADE669BF-30E8-4954-B0FA-141956689C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4" name="Text Box 54">
          <a:extLst>
            <a:ext uri="{FF2B5EF4-FFF2-40B4-BE49-F238E27FC236}">
              <a16:creationId xmlns:a16="http://schemas.microsoft.com/office/drawing/2014/main" id="{3F0C4C28-159B-4825-BCB5-9191904E57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5" name="Text Box 55">
          <a:extLst>
            <a:ext uri="{FF2B5EF4-FFF2-40B4-BE49-F238E27FC236}">
              <a16:creationId xmlns:a16="http://schemas.microsoft.com/office/drawing/2014/main" id="{6DD56A79-CC85-492F-9320-0C0935BF73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6" name="Text Box 56">
          <a:extLst>
            <a:ext uri="{FF2B5EF4-FFF2-40B4-BE49-F238E27FC236}">
              <a16:creationId xmlns:a16="http://schemas.microsoft.com/office/drawing/2014/main" id="{029A773A-F8B0-405B-8E5B-7FBFDE8826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7" name="Text Box 57">
          <a:extLst>
            <a:ext uri="{FF2B5EF4-FFF2-40B4-BE49-F238E27FC236}">
              <a16:creationId xmlns:a16="http://schemas.microsoft.com/office/drawing/2014/main" id="{82F05A95-4AEF-427E-B768-32A51D43EB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8" name="Text Box 58">
          <a:extLst>
            <a:ext uri="{FF2B5EF4-FFF2-40B4-BE49-F238E27FC236}">
              <a16:creationId xmlns:a16="http://schemas.microsoft.com/office/drawing/2014/main" id="{3BB01A79-377C-4901-B8E7-FD4A04865F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89" name="Text Box 59">
          <a:extLst>
            <a:ext uri="{FF2B5EF4-FFF2-40B4-BE49-F238E27FC236}">
              <a16:creationId xmlns:a16="http://schemas.microsoft.com/office/drawing/2014/main" id="{D8AEECEC-30E8-49B6-ABBC-EA7834A5BC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0" name="Text Box 60">
          <a:extLst>
            <a:ext uri="{FF2B5EF4-FFF2-40B4-BE49-F238E27FC236}">
              <a16:creationId xmlns:a16="http://schemas.microsoft.com/office/drawing/2014/main" id="{0AB9A0BA-5DB3-4F54-8BA7-BAB728BFB1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1" name="Text Box 61">
          <a:extLst>
            <a:ext uri="{FF2B5EF4-FFF2-40B4-BE49-F238E27FC236}">
              <a16:creationId xmlns:a16="http://schemas.microsoft.com/office/drawing/2014/main" id="{AFBF714D-6B99-46E7-8BF5-68A4689899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2" name="Text Box 62">
          <a:extLst>
            <a:ext uri="{FF2B5EF4-FFF2-40B4-BE49-F238E27FC236}">
              <a16:creationId xmlns:a16="http://schemas.microsoft.com/office/drawing/2014/main" id="{7B9A9E49-87F7-4E74-9840-002BEF24AB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3" name="Text Box 63">
          <a:extLst>
            <a:ext uri="{FF2B5EF4-FFF2-40B4-BE49-F238E27FC236}">
              <a16:creationId xmlns:a16="http://schemas.microsoft.com/office/drawing/2014/main" id="{C3A439CC-C6E8-4D89-8A4E-5848C861F1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4" name="Text Box 64">
          <a:extLst>
            <a:ext uri="{FF2B5EF4-FFF2-40B4-BE49-F238E27FC236}">
              <a16:creationId xmlns:a16="http://schemas.microsoft.com/office/drawing/2014/main" id="{60046445-240C-4B00-8508-1F037B83AF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5" name="Text Box 65">
          <a:extLst>
            <a:ext uri="{FF2B5EF4-FFF2-40B4-BE49-F238E27FC236}">
              <a16:creationId xmlns:a16="http://schemas.microsoft.com/office/drawing/2014/main" id="{E9841EC5-8A89-47C5-8A6C-94D30954F8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6" name="Text Box 66">
          <a:extLst>
            <a:ext uri="{FF2B5EF4-FFF2-40B4-BE49-F238E27FC236}">
              <a16:creationId xmlns:a16="http://schemas.microsoft.com/office/drawing/2014/main" id="{99ED59EF-EF55-4787-85A4-E7A1E64467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7" name="Text Box 67">
          <a:extLst>
            <a:ext uri="{FF2B5EF4-FFF2-40B4-BE49-F238E27FC236}">
              <a16:creationId xmlns:a16="http://schemas.microsoft.com/office/drawing/2014/main" id="{FBBD863D-DBF8-446E-84BF-0C475B1879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8" name="Text Box 68">
          <a:extLst>
            <a:ext uri="{FF2B5EF4-FFF2-40B4-BE49-F238E27FC236}">
              <a16:creationId xmlns:a16="http://schemas.microsoft.com/office/drawing/2014/main" id="{2A048985-3511-4DA7-9822-7E87024C92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799" name="Text Box 69">
          <a:extLst>
            <a:ext uri="{FF2B5EF4-FFF2-40B4-BE49-F238E27FC236}">
              <a16:creationId xmlns:a16="http://schemas.microsoft.com/office/drawing/2014/main" id="{A9FB9DFF-97E7-4AC2-93EA-10958014DF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0" name="Text Box 70">
          <a:extLst>
            <a:ext uri="{FF2B5EF4-FFF2-40B4-BE49-F238E27FC236}">
              <a16:creationId xmlns:a16="http://schemas.microsoft.com/office/drawing/2014/main" id="{6AB68E5B-AAED-41CA-B166-17D0B5AFEB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1" name="Text Box 71">
          <a:extLst>
            <a:ext uri="{FF2B5EF4-FFF2-40B4-BE49-F238E27FC236}">
              <a16:creationId xmlns:a16="http://schemas.microsoft.com/office/drawing/2014/main" id="{25A6FDF9-1832-4D5B-915A-22511D0D8F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2" name="Text Box 72">
          <a:extLst>
            <a:ext uri="{FF2B5EF4-FFF2-40B4-BE49-F238E27FC236}">
              <a16:creationId xmlns:a16="http://schemas.microsoft.com/office/drawing/2014/main" id="{5F7FD998-1268-4D0F-9AF8-4B73B6585E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3" name="Text Box 73">
          <a:extLst>
            <a:ext uri="{FF2B5EF4-FFF2-40B4-BE49-F238E27FC236}">
              <a16:creationId xmlns:a16="http://schemas.microsoft.com/office/drawing/2014/main" id="{CD2F4D0C-63B6-4DC5-9936-86AE6C99CF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4" name="Text Box 74">
          <a:extLst>
            <a:ext uri="{FF2B5EF4-FFF2-40B4-BE49-F238E27FC236}">
              <a16:creationId xmlns:a16="http://schemas.microsoft.com/office/drawing/2014/main" id="{6CF082F8-10F4-4F77-B974-04D3C8DBE0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5" name="Text Box 75">
          <a:extLst>
            <a:ext uri="{FF2B5EF4-FFF2-40B4-BE49-F238E27FC236}">
              <a16:creationId xmlns:a16="http://schemas.microsoft.com/office/drawing/2014/main" id="{9E325337-F108-46DA-B9D8-F76540A426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6" name="Text Box 76">
          <a:extLst>
            <a:ext uri="{FF2B5EF4-FFF2-40B4-BE49-F238E27FC236}">
              <a16:creationId xmlns:a16="http://schemas.microsoft.com/office/drawing/2014/main" id="{48E9AADF-DCA6-494A-9690-81C951AB6A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7" name="Text Box 77">
          <a:extLst>
            <a:ext uri="{FF2B5EF4-FFF2-40B4-BE49-F238E27FC236}">
              <a16:creationId xmlns:a16="http://schemas.microsoft.com/office/drawing/2014/main" id="{5CED25EB-3040-462C-83A0-3324D34E31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8" name="Text Box 78">
          <a:extLst>
            <a:ext uri="{FF2B5EF4-FFF2-40B4-BE49-F238E27FC236}">
              <a16:creationId xmlns:a16="http://schemas.microsoft.com/office/drawing/2014/main" id="{3BA92EB1-9C68-478B-8D4D-05366E66C7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09" name="Text Box 79">
          <a:extLst>
            <a:ext uri="{FF2B5EF4-FFF2-40B4-BE49-F238E27FC236}">
              <a16:creationId xmlns:a16="http://schemas.microsoft.com/office/drawing/2014/main" id="{899ED2FB-CAD4-42B0-8A96-01ACE4A1F5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0" name="Text Box 80">
          <a:extLst>
            <a:ext uri="{FF2B5EF4-FFF2-40B4-BE49-F238E27FC236}">
              <a16:creationId xmlns:a16="http://schemas.microsoft.com/office/drawing/2014/main" id="{21658316-BF1A-414C-93C4-7E7E823370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1" name="Text Box 81">
          <a:extLst>
            <a:ext uri="{FF2B5EF4-FFF2-40B4-BE49-F238E27FC236}">
              <a16:creationId xmlns:a16="http://schemas.microsoft.com/office/drawing/2014/main" id="{63388E42-08C2-4766-8335-7CADC8EC77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2" name="Text Box 82">
          <a:extLst>
            <a:ext uri="{FF2B5EF4-FFF2-40B4-BE49-F238E27FC236}">
              <a16:creationId xmlns:a16="http://schemas.microsoft.com/office/drawing/2014/main" id="{47A8A538-9A46-40FD-AB05-418188D5EA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3" name="Text Box 83">
          <a:extLst>
            <a:ext uri="{FF2B5EF4-FFF2-40B4-BE49-F238E27FC236}">
              <a16:creationId xmlns:a16="http://schemas.microsoft.com/office/drawing/2014/main" id="{FB65B81F-6EB1-446B-B818-435985B31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4" name="Text Box 84">
          <a:extLst>
            <a:ext uri="{FF2B5EF4-FFF2-40B4-BE49-F238E27FC236}">
              <a16:creationId xmlns:a16="http://schemas.microsoft.com/office/drawing/2014/main" id="{3C1EF9D8-E2DF-4976-8E7D-370D242B9C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5" name="Text Box 85">
          <a:extLst>
            <a:ext uri="{FF2B5EF4-FFF2-40B4-BE49-F238E27FC236}">
              <a16:creationId xmlns:a16="http://schemas.microsoft.com/office/drawing/2014/main" id="{0E808633-726F-4335-8F95-04E924D6F2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6" name="Text Box 86">
          <a:extLst>
            <a:ext uri="{FF2B5EF4-FFF2-40B4-BE49-F238E27FC236}">
              <a16:creationId xmlns:a16="http://schemas.microsoft.com/office/drawing/2014/main" id="{D2D8B156-5B9B-4C22-BE1E-96E68CAE63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7" name="Text Box 87">
          <a:extLst>
            <a:ext uri="{FF2B5EF4-FFF2-40B4-BE49-F238E27FC236}">
              <a16:creationId xmlns:a16="http://schemas.microsoft.com/office/drawing/2014/main" id="{173732CE-1F16-42BD-9C87-77C0B1EA4D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8" name="Text Box 88">
          <a:extLst>
            <a:ext uri="{FF2B5EF4-FFF2-40B4-BE49-F238E27FC236}">
              <a16:creationId xmlns:a16="http://schemas.microsoft.com/office/drawing/2014/main" id="{75CAA08A-7623-400A-916D-E794990431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19" name="Text Box 89">
          <a:extLst>
            <a:ext uri="{FF2B5EF4-FFF2-40B4-BE49-F238E27FC236}">
              <a16:creationId xmlns:a16="http://schemas.microsoft.com/office/drawing/2014/main" id="{16D713F0-2A47-49E8-842B-98492F77A2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0" name="Text Box 90">
          <a:extLst>
            <a:ext uri="{FF2B5EF4-FFF2-40B4-BE49-F238E27FC236}">
              <a16:creationId xmlns:a16="http://schemas.microsoft.com/office/drawing/2014/main" id="{55088D67-0F5A-4531-9EAA-6C1ADC20E2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1" name="Text Box 91">
          <a:extLst>
            <a:ext uri="{FF2B5EF4-FFF2-40B4-BE49-F238E27FC236}">
              <a16:creationId xmlns:a16="http://schemas.microsoft.com/office/drawing/2014/main" id="{850CCB23-7616-4BB8-9216-24EA0D3D65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2" name="Text Box 92">
          <a:extLst>
            <a:ext uri="{FF2B5EF4-FFF2-40B4-BE49-F238E27FC236}">
              <a16:creationId xmlns:a16="http://schemas.microsoft.com/office/drawing/2014/main" id="{72FBD018-9DF5-438D-A0FC-5184D99E36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3" name="Text Box 26">
          <a:extLst>
            <a:ext uri="{FF2B5EF4-FFF2-40B4-BE49-F238E27FC236}">
              <a16:creationId xmlns:a16="http://schemas.microsoft.com/office/drawing/2014/main" id="{2D1E23AC-B816-44F5-B052-756F0A17B1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4" name="Text Box 27">
          <a:extLst>
            <a:ext uri="{FF2B5EF4-FFF2-40B4-BE49-F238E27FC236}">
              <a16:creationId xmlns:a16="http://schemas.microsoft.com/office/drawing/2014/main" id="{335E5F92-C032-45C3-8FD5-A8B62D0301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5" name="Text Box 28">
          <a:extLst>
            <a:ext uri="{FF2B5EF4-FFF2-40B4-BE49-F238E27FC236}">
              <a16:creationId xmlns:a16="http://schemas.microsoft.com/office/drawing/2014/main" id="{C604772F-B4D7-4EF7-814B-FD7629427C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6" name="Text Box 29">
          <a:extLst>
            <a:ext uri="{FF2B5EF4-FFF2-40B4-BE49-F238E27FC236}">
              <a16:creationId xmlns:a16="http://schemas.microsoft.com/office/drawing/2014/main" id="{3B2E27FF-EF68-4DF3-A68B-F8D71F6463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7" name="Text Box 30">
          <a:extLst>
            <a:ext uri="{FF2B5EF4-FFF2-40B4-BE49-F238E27FC236}">
              <a16:creationId xmlns:a16="http://schemas.microsoft.com/office/drawing/2014/main" id="{8510079E-1871-44D5-9521-7BC2EB71FA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8" name="Text Box 31">
          <a:extLst>
            <a:ext uri="{FF2B5EF4-FFF2-40B4-BE49-F238E27FC236}">
              <a16:creationId xmlns:a16="http://schemas.microsoft.com/office/drawing/2014/main" id="{3CB73944-555D-49D4-B81D-8A363FD2B3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29" name="Text Box 32">
          <a:extLst>
            <a:ext uri="{FF2B5EF4-FFF2-40B4-BE49-F238E27FC236}">
              <a16:creationId xmlns:a16="http://schemas.microsoft.com/office/drawing/2014/main" id="{6DE690D4-7875-486C-B569-20E2CF0E6D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0" name="Text Box 33">
          <a:extLst>
            <a:ext uri="{FF2B5EF4-FFF2-40B4-BE49-F238E27FC236}">
              <a16:creationId xmlns:a16="http://schemas.microsoft.com/office/drawing/2014/main" id="{44072F82-C8CB-4CB5-8535-0AEEE1B563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1" name="Text Box 34">
          <a:extLst>
            <a:ext uri="{FF2B5EF4-FFF2-40B4-BE49-F238E27FC236}">
              <a16:creationId xmlns:a16="http://schemas.microsoft.com/office/drawing/2014/main" id="{FD4FE6B6-5C08-4A4A-A9C1-81ABC7077A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2" name="Text Box 35">
          <a:extLst>
            <a:ext uri="{FF2B5EF4-FFF2-40B4-BE49-F238E27FC236}">
              <a16:creationId xmlns:a16="http://schemas.microsoft.com/office/drawing/2014/main" id="{23CCAF48-2404-47F8-8992-08B292DD3A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3" name="Text Box 36">
          <a:extLst>
            <a:ext uri="{FF2B5EF4-FFF2-40B4-BE49-F238E27FC236}">
              <a16:creationId xmlns:a16="http://schemas.microsoft.com/office/drawing/2014/main" id="{10F3E212-14AC-41E7-AB68-6075133A85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4" name="Text Box 37">
          <a:extLst>
            <a:ext uri="{FF2B5EF4-FFF2-40B4-BE49-F238E27FC236}">
              <a16:creationId xmlns:a16="http://schemas.microsoft.com/office/drawing/2014/main" id="{8095373A-CC2C-4166-9DA2-7C50C5AC82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5" name="Text Box 38">
          <a:extLst>
            <a:ext uri="{FF2B5EF4-FFF2-40B4-BE49-F238E27FC236}">
              <a16:creationId xmlns:a16="http://schemas.microsoft.com/office/drawing/2014/main" id="{CE02D7C8-1FEB-4445-9200-6883D38B09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6" name="Text Box 39">
          <a:extLst>
            <a:ext uri="{FF2B5EF4-FFF2-40B4-BE49-F238E27FC236}">
              <a16:creationId xmlns:a16="http://schemas.microsoft.com/office/drawing/2014/main" id="{B13ED474-6187-4073-B834-61A0D38FCE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7" name="Text Box 40">
          <a:extLst>
            <a:ext uri="{FF2B5EF4-FFF2-40B4-BE49-F238E27FC236}">
              <a16:creationId xmlns:a16="http://schemas.microsoft.com/office/drawing/2014/main" id="{8DCCF2B5-223D-4427-8C4C-A949111BF2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8" name="Text Box 41">
          <a:extLst>
            <a:ext uri="{FF2B5EF4-FFF2-40B4-BE49-F238E27FC236}">
              <a16:creationId xmlns:a16="http://schemas.microsoft.com/office/drawing/2014/main" id="{14472663-BD4E-4CBD-A6B3-D213FE13F7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39" name="Text Box 42">
          <a:extLst>
            <a:ext uri="{FF2B5EF4-FFF2-40B4-BE49-F238E27FC236}">
              <a16:creationId xmlns:a16="http://schemas.microsoft.com/office/drawing/2014/main" id="{1BFA153E-5328-433C-8AB1-08C4331CD0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0" name="Text Box 43">
          <a:extLst>
            <a:ext uri="{FF2B5EF4-FFF2-40B4-BE49-F238E27FC236}">
              <a16:creationId xmlns:a16="http://schemas.microsoft.com/office/drawing/2014/main" id="{4BE7B88C-8005-4F1A-BCB5-3B87436E55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1" name="Text Box 44">
          <a:extLst>
            <a:ext uri="{FF2B5EF4-FFF2-40B4-BE49-F238E27FC236}">
              <a16:creationId xmlns:a16="http://schemas.microsoft.com/office/drawing/2014/main" id="{13C4F1A4-688F-456E-A581-AB46F64669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2" name="Text Box 45">
          <a:extLst>
            <a:ext uri="{FF2B5EF4-FFF2-40B4-BE49-F238E27FC236}">
              <a16:creationId xmlns:a16="http://schemas.microsoft.com/office/drawing/2014/main" id="{EC219E47-ED6D-439A-A3AA-838E48404F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3" name="Text Box 46">
          <a:extLst>
            <a:ext uri="{FF2B5EF4-FFF2-40B4-BE49-F238E27FC236}">
              <a16:creationId xmlns:a16="http://schemas.microsoft.com/office/drawing/2014/main" id="{5B991287-1336-4E16-8FEE-9722760B22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4" name="Text Box 47">
          <a:extLst>
            <a:ext uri="{FF2B5EF4-FFF2-40B4-BE49-F238E27FC236}">
              <a16:creationId xmlns:a16="http://schemas.microsoft.com/office/drawing/2014/main" id="{99933CEA-8FD7-49B1-85F4-DC513B36AB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5" name="Text Box 49">
          <a:extLst>
            <a:ext uri="{FF2B5EF4-FFF2-40B4-BE49-F238E27FC236}">
              <a16:creationId xmlns:a16="http://schemas.microsoft.com/office/drawing/2014/main" id="{85263E26-9FA2-40EE-8707-B3C2F734D8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6" name="Text Box 50">
          <a:extLst>
            <a:ext uri="{FF2B5EF4-FFF2-40B4-BE49-F238E27FC236}">
              <a16:creationId xmlns:a16="http://schemas.microsoft.com/office/drawing/2014/main" id="{599AA12E-9890-4E5A-8DAD-746ACD67C0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7" name="Text Box 51">
          <a:extLst>
            <a:ext uri="{FF2B5EF4-FFF2-40B4-BE49-F238E27FC236}">
              <a16:creationId xmlns:a16="http://schemas.microsoft.com/office/drawing/2014/main" id="{A4988DF0-EEDF-406F-82D7-4E6D53D672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8" name="Text Box 52">
          <a:extLst>
            <a:ext uri="{FF2B5EF4-FFF2-40B4-BE49-F238E27FC236}">
              <a16:creationId xmlns:a16="http://schemas.microsoft.com/office/drawing/2014/main" id="{EF728D35-E7E7-4B44-815D-FCD3CB3E8B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49" name="Text Box 53">
          <a:extLst>
            <a:ext uri="{FF2B5EF4-FFF2-40B4-BE49-F238E27FC236}">
              <a16:creationId xmlns:a16="http://schemas.microsoft.com/office/drawing/2014/main" id="{28C8894A-6D28-4CC8-ACA7-90382ADD4B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0" name="Text Box 54">
          <a:extLst>
            <a:ext uri="{FF2B5EF4-FFF2-40B4-BE49-F238E27FC236}">
              <a16:creationId xmlns:a16="http://schemas.microsoft.com/office/drawing/2014/main" id="{98033427-0D9A-434B-808C-D8EEDC3446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1" name="Text Box 55">
          <a:extLst>
            <a:ext uri="{FF2B5EF4-FFF2-40B4-BE49-F238E27FC236}">
              <a16:creationId xmlns:a16="http://schemas.microsoft.com/office/drawing/2014/main" id="{EAD5AD36-8FD1-46E0-BB9A-D3BA1CDF5C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2" name="Text Box 56">
          <a:extLst>
            <a:ext uri="{FF2B5EF4-FFF2-40B4-BE49-F238E27FC236}">
              <a16:creationId xmlns:a16="http://schemas.microsoft.com/office/drawing/2014/main" id="{D29F3499-9B8A-4392-BE62-FD603E863D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3" name="Text Box 57">
          <a:extLst>
            <a:ext uri="{FF2B5EF4-FFF2-40B4-BE49-F238E27FC236}">
              <a16:creationId xmlns:a16="http://schemas.microsoft.com/office/drawing/2014/main" id="{B3D796B8-E297-40D7-B6F7-E1540A0ACC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4" name="Text Box 58">
          <a:extLst>
            <a:ext uri="{FF2B5EF4-FFF2-40B4-BE49-F238E27FC236}">
              <a16:creationId xmlns:a16="http://schemas.microsoft.com/office/drawing/2014/main" id="{006494E4-33AF-463D-84F0-ADD95B9D30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5" name="Text Box 59">
          <a:extLst>
            <a:ext uri="{FF2B5EF4-FFF2-40B4-BE49-F238E27FC236}">
              <a16:creationId xmlns:a16="http://schemas.microsoft.com/office/drawing/2014/main" id="{C40A9BA1-33ED-4E90-A8D0-D4FFC09C8C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6" name="Text Box 60">
          <a:extLst>
            <a:ext uri="{FF2B5EF4-FFF2-40B4-BE49-F238E27FC236}">
              <a16:creationId xmlns:a16="http://schemas.microsoft.com/office/drawing/2014/main" id="{B9EF436B-8076-4D7F-BEAC-A37222C83C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7" name="Text Box 61">
          <a:extLst>
            <a:ext uri="{FF2B5EF4-FFF2-40B4-BE49-F238E27FC236}">
              <a16:creationId xmlns:a16="http://schemas.microsoft.com/office/drawing/2014/main" id="{714D0FDE-9EAE-4762-B612-44671328E2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8" name="Text Box 62">
          <a:extLst>
            <a:ext uri="{FF2B5EF4-FFF2-40B4-BE49-F238E27FC236}">
              <a16:creationId xmlns:a16="http://schemas.microsoft.com/office/drawing/2014/main" id="{F14058BF-5D64-4109-BB08-C9357F4135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59" name="Text Box 63">
          <a:extLst>
            <a:ext uri="{FF2B5EF4-FFF2-40B4-BE49-F238E27FC236}">
              <a16:creationId xmlns:a16="http://schemas.microsoft.com/office/drawing/2014/main" id="{75B15F9B-44D0-4D9E-9A29-B681CF51B7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0" name="Text Box 64">
          <a:extLst>
            <a:ext uri="{FF2B5EF4-FFF2-40B4-BE49-F238E27FC236}">
              <a16:creationId xmlns:a16="http://schemas.microsoft.com/office/drawing/2014/main" id="{B57F8A78-B5BD-46D4-B84D-2157BD6D11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1" name="Text Box 65">
          <a:extLst>
            <a:ext uri="{FF2B5EF4-FFF2-40B4-BE49-F238E27FC236}">
              <a16:creationId xmlns:a16="http://schemas.microsoft.com/office/drawing/2014/main" id="{7FAEE67C-D42E-4BBE-92F9-3229DAF139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2" name="Text Box 66">
          <a:extLst>
            <a:ext uri="{FF2B5EF4-FFF2-40B4-BE49-F238E27FC236}">
              <a16:creationId xmlns:a16="http://schemas.microsoft.com/office/drawing/2014/main" id="{EE02E2B9-0BD8-4643-9586-6585AEA5FB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3" name="Text Box 67">
          <a:extLst>
            <a:ext uri="{FF2B5EF4-FFF2-40B4-BE49-F238E27FC236}">
              <a16:creationId xmlns:a16="http://schemas.microsoft.com/office/drawing/2014/main" id="{20DD228F-7767-4FC8-A533-B9763661B8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4" name="Text Box 68">
          <a:extLst>
            <a:ext uri="{FF2B5EF4-FFF2-40B4-BE49-F238E27FC236}">
              <a16:creationId xmlns:a16="http://schemas.microsoft.com/office/drawing/2014/main" id="{ABF28A93-A76D-446B-94D5-EDAFE47778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5" name="Text Box 69">
          <a:extLst>
            <a:ext uri="{FF2B5EF4-FFF2-40B4-BE49-F238E27FC236}">
              <a16:creationId xmlns:a16="http://schemas.microsoft.com/office/drawing/2014/main" id="{A955F5FA-2F84-4698-A199-733039713C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6" name="Text Box 70">
          <a:extLst>
            <a:ext uri="{FF2B5EF4-FFF2-40B4-BE49-F238E27FC236}">
              <a16:creationId xmlns:a16="http://schemas.microsoft.com/office/drawing/2014/main" id="{04635E50-1EA6-4741-BE12-A3BCD07DAA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7" name="Text Box 71">
          <a:extLst>
            <a:ext uri="{FF2B5EF4-FFF2-40B4-BE49-F238E27FC236}">
              <a16:creationId xmlns:a16="http://schemas.microsoft.com/office/drawing/2014/main" id="{D15F2E54-ACE4-4050-ABA9-FE1FBA08D0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8" name="Text Box 72">
          <a:extLst>
            <a:ext uri="{FF2B5EF4-FFF2-40B4-BE49-F238E27FC236}">
              <a16:creationId xmlns:a16="http://schemas.microsoft.com/office/drawing/2014/main" id="{6095B0EC-7FCE-48F8-A57B-A9C2088064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69" name="Text Box 73">
          <a:extLst>
            <a:ext uri="{FF2B5EF4-FFF2-40B4-BE49-F238E27FC236}">
              <a16:creationId xmlns:a16="http://schemas.microsoft.com/office/drawing/2014/main" id="{38644775-9E56-4037-9DF5-300FCC8D0B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0" name="Text Box 74">
          <a:extLst>
            <a:ext uri="{FF2B5EF4-FFF2-40B4-BE49-F238E27FC236}">
              <a16:creationId xmlns:a16="http://schemas.microsoft.com/office/drawing/2014/main" id="{C6DB90CF-E598-47A7-9347-BB0B5AE928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1" name="Text Box 75">
          <a:extLst>
            <a:ext uri="{FF2B5EF4-FFF2-40B4-BE49-F238E27FC236}">
              <a16:creationId xmlns:a16="http://schemas.microsoft.com/office/drawing/2014/main" id="{54D73619-34D2-43F9-ABE3-D618D84B1D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2" name="Text Box 76">
          <a:extLst>
            <a:ext uri="{FF2B5EF4-FFF2-40B4-BE49-F238E27FC236}">
              <a16:creationId xmlns:a16="http://schemas.microsoft.com/office/drawing/2014/main" id="{E32C1562-1655-4404-8394-39E1342894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3" name="Text Box 77">
          <a:extLst>
            <a:ext uri="{FF2B5EF4-FFF2-40B4-BE49-F238E27FC236}">
              <a16:creationId xmlns:a16="http://schemas.microsoft.com/office/drawing/2014/main" id="{66C69CDE-B755-48F3-A92E-73B29990C2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4" name="Text Box 78">
          <a:extLst>
            <a:ext uri="{FF2B5EF4-FFF2-40B4-BE49-F238E27FC236}">
              <a16:creationId xmlns:a16="http://schemas.microsoft.com/office/drawing/2014/main" id="{C4079E7A-226B-4EDA-8734-98F6FE1B9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5" name="Text Box 79">
          <a:extLst>
            <a:ext uri="{FF2B5EF4-FFF2-40B4-BE49-F238E27FC236}">
              <a16:creationId xmlns:a16="http://schemas.microsoft.com/office/drawing/2014/main" id="{D1371138-33C5-4F6F-B008-BB4C15DE7D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6" name="Text Box 80">
          <a:extLst>
            <a:ext uri="{FF2B5EF4-FFF2-40B4-BE49-F238E27FC236}">
              <a16:creationId xmlns:a16="http://schemas.microsoft.com/office/drawing/2014/main" id="{F2FBEF7E-E5D0-439A-92D0-F063290EAF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7" name="Text Box 81">
          <a:extLst>
            <a:ext uri="{FF2B5EF4-FFF2-40B4-BE49-F238E27FC236}">
              <a16:creationId xmlns:a16="http://schemas.microsoft.com/office/drawing/2014/main" id="{26872D78-4E8A-41C1-A855-B9F7B4D30E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8" name="Text Box 82">
          <a:extLst>
            <a:ext uri="{FF2B5EF4-FFF2-40B4-BE49-F238E27FC236}">
              <a16:creationId xmlns:a16="http://schemas.microsoft.com/office/drawing/2014/main" id="{8DC8E304-58E5-48DD-9CC5-1462B5AE75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79" name="Text Box 83">
          <a:extLst>
            <a:ext uri="{FF2B5EF4-FFF2-40B4-BE49-F238E27FC236}">
              <a16:creationId xmlns:a16="http://schemas.microsoft.com/office/drawing/2014/main" id="{A37607EA-1174-43A5-9D89-ACF6559BA8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0" name="Text Box 84">
          <a:extLst>
            <a:ext uri="{FF2B5EF4-FFF2-40B4-BE49-F238E27FC236}">
              <a16:creationId xmlns:a16="http://schemas.microsoft.com/office/drawing/2014/main" id="{E7ADBEBF-A4E8-4996-9B5A-B73E4628DC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1" name="Text Box 85">
          <a:extLst>
            <a:ext uri="{FF2B5EF4-FFF2-40B4-BE49-F238E27FC236}">
              <a16:creationId xmlns:a16="http://schemas.microsoft.com/office/drawing/2014/main" id="{A2D2B868-4CF1-46B9-937B-8605AA1446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2" name="Text Box 86">
          <a:extLst>
            <a:ext uri="{FF2B5EF4-FFF2-40B4-BE49-F238E27FC236}">
              <a16:creationId xmlns:a16="http://schemas.microsoft.com/office/drawing/2014/main" id="{E861AA0F-F721-4B85-A915-3B86892464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3" name="Text Box 87">
          <a:extLst>
            <a:ext uri="{FF2B5EF4-FFF2-40B4-BE49-F238E27FC236}">
              <a16:creationId xmlns:a16="http://schemas.microsoft.com/office/drawing/2014/main" id="{8778C6BC-0C14-4872-A976-346523B275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4" name="Text Box 88">
          <a:extLst>
            <a:ext uri="{FF2B5EF4-FFF2-40B4-BE49-F238E27FC236}">
              <a16:creationId xmlns:a16="http://schemas.microsoft.com/office/drawing/2014/main" id="{9C985CF7-E045-42AC-8755-EC5FFCB90B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5" name="Text Box 89">
          <a:extLst>
            <a:ext uri="{FF2B5EF4-FFF2-40B4-BE49-F238E27FC236}">
              <a16:creationId xmlns:a16="http://schemas.microsoft.com/office/drawing/2014/main" id="{EF4763B7-0288-40E6-A7D0-A6DC1FA873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6" name="Text Box 90">
          <a:extLst>
            <a:ext uri="{FF2B5EF4-FFF2-40B4-BE49-F238E27FC236}">
              <a16:creationId xmlns:a16="http://schemas.microsoft.com/office/drawing/2014/main" id="{C41E3C51-5B3F-44B7-ABB6-150D589128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7" name="Text Box 91">
          <a:extLst>
            <a:ext uri="{FF2B5EF4-FFF2-40B4-BE49-F238E27FC236}">
              <a16:creationId xmlns:a16="http://schemas.microsoft.com/office/drawing/2014/main" id="{44D74C92-9249-4E45-B8C5-FAC521E5D3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8" name="Text Box 92">
          <a:extLst>
            <a:ext uri="{FF2B5EF4-FFF2-40B4-BE49-F238E27FC236}">
              <a16:creationId xmlns:a16="http://schemas.microsoft.com/office/drawing/2014/main" id="{290250F6-9954-48BD-89CF-F97E1469AE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89" name="Text Box 26">
          <a:extLst>
            <a:ext uri="{FF2B5EF4-FFF2-40B4-BE49-F238E27FC236}">
              <a16:creationId xmlns:a16="http://schemas.microsoft.com/office/drawing/2014/main" id="{1E414492-5CFE-4358-AFF6-21F86CEA9F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0" name="Text Box 27">
          <a:extLst>
            <a:ext uri="{FF2B5EF4-FFF2-40B4-BE49-F238E27FC236}">
              <a16:creationId xmlns:a16="http://schemas.microsoft.com/office/drawing/2014/main" id="{17767F5A-3748-4AB8-B251-6345BD05E3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1" name="Text Box 28">
          <a:extLst>
            <a:ext uri="{FF2B5EF4-FFF2-40B4-BE49-F238E27FC236}">
              <a16:creationId xmlns:a16="http://schemas.microsoft.com/office/drawing/2014/main" id="{69CB682E-49AB-43FE-AE0A-DD4741052B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2" name="Text Box 29">
          <a:extLst>
            <a:ext uri="{FF2B5EF4-FFF2-40B4-BE49-F238E27FC236}">
              <a16:creationId xmlns:a16="http://schemas.microsoft.com/office/drawing/2014/main" id="{07B5038C-1A24-4146-85E9-BC173AB924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3" name="Text Box 30">
          <a:extLst>
            <a:ext uri="{FF2B5EF4-FFF2-40B4-BE49-F238E27FC236}">
              <a16:creationId xmlns:a16="http://schemas.microsoft.com/office/drawing/2014/main" id="{0A6C8588-20B3-4718-A6C1-8C89CF021E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4" name="Text Box 31">
          <a:extLst>
            <a:ext uri="{FF2B5EF4-FFF2-40B4-BE49-F238E27FC236}">
              <a16:creationId xmlns:a16="http://schemas.microsoft.com/office/drawing/2014/main" id="{52DA735C-A934-41A1-A9F5-4D34020664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5" name="Text Box 32">
          <a:extLst>
            <a:ext uri="{FF2B5EF4-FFF2-40B4-BE49-F238E27FC236}">
              <a16:creationId xmlns:a16="http://schemas.microsoft.com/office/drawing/2014/main" id="{01FAE535-20E1-44C2-9658-DAD8CD7CC6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6" name="Text Box 33">
          <a:extLst>
            <a:ext uri="{FF2B5EF4-FFF2-40B4-BE49-F238E27FC236}">
              <a16:creationId xmlns:a16="http://schemas.microsoft.com/office/drawing/2014/main" id="{70731277-0647-424A-898F-D2889642A8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7" name="Text Box 34">
          <a:extLst>
            <a:ext uri="{FF2B5EF4-FFF2-40B4-BE49-F238E27FC236}">
              <a16:creationId xmlns:a16="http://schemas.microsoft.com/office/drawing/2014/main" id="{5A583D95-D259-4336-BA20-B7898C795E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8" name="Text Box 35">
          <a:extLst>
            <a:ext uri="{FF2B5EF4-FFF2-40B4-BE49-F238E27FC236}">
              <a16:creationId xmlns:a16="http://schemas.microsoft.com/office/drawing/2014/main" id="{A88484DE-3DBF-4209-8C0F-AF4E89628B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899" name="Text Box 36">
          <a:extLst>
            <a:ext uri="{FF2B5EF4-FFF2-40B4-BE49-F238E27FC236}">
              <a16:creationId xmlns:a16="http://schemas.microsoft.com/office/drawing/2014/main" id="{35EACBEA-21B9-4E1E-96EE-B119B89CD0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0" name="Text Box 37">
          <a:extLst>
            <a:ext uri="{FF2B5EF4-FFF2-40B4-BE49-F238E27FC236}">
              <a16:creationId xmlns:a16="http://schemas.microsoft.com/office/drawing/2014/main" id="{68C31226-BEAC-44A2-8D70-F940261F7D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1" name="Text Box 38">
          <a:extLst>
            <a:ext uri="{FF2B5EF4-FFF2-40B4-BE49-F238E27FC236}">
              <a16:creationId xmlns:a16="http://schemas.microsoft.com/office/drawing/2014/main" id="{126E1B48-5D9A-43CB-8039-2545266BA5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2" name="Text Box 39">
          <a:extLst>
            <a:ext uri="{FF2B5EF4-FFF2-40B4-BE49-F238E27FC236}">
              <a16:creationId xmlns:a16="http://schemas.microsoft.com/office/drawing/2014/main" id="{082F83CF-4A48-4DFA-92B4-01E56A25DC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3" name="Text Box 40">
          <a:extLst>
            <a:ext uri="{FF2B5EF4-FFF2-40B4-BE49-F238E27FC236}">
              <a16:creationId xmlns:a16="http://schemas.microsoft.com/office/drawing/2014/main" id="{F9903CFF-505A-4641-84D0-4596E76FC2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4" name="Text Box 41">
          <a:extLst>
            <a:ext uri="{FF2B5EF4-FFF2-40B4-BE49-F238E27FC236}">
              <a16:creationId xmlns:a16="http://schemas.microsoft.com/office/drawing/2014/main" id="{C91C6A68-899B-4FB6-A36D-656D89B778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5" name="Text Box 42">
          <a:extLst>
            <a:ext uri="{FF2B5EF4-FFF2-40B4-BE49-F238E27FC236}">
              <a16:creationId xmlns:a16="http://schemas.microsoft.com/office/drawing/2014/main" id="{B9882343-C3AF-402A-818C-2047D69CB2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6" name="Text Box 43">
          <a:extLst>
            <a:ext uri="{FF2B5EF4-FFF2-40B4-BE49-F238E27FC236}">
              <a16:creationId xmlns:a16="http://schemas.microsoft.com/office/drawing/2014/main" id="{60F98785-087B-4A28-94B3-61CA759967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7" name="Text Box 44">
          <a:extLst>
            <a:ext uri="{FF2B5EF4-FFF2-40B4-BE49-F238E27FC236}">
              <a16:creationId xmlns:a16="http://schemas.microsoft.com/office/drawing/2014/main" id="{8262E323-CD12-4FE7-974F-8076DE5F43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8" name="Text Box 45">
          <a:extLst>
            <a:ext uri="{FF2B5EF4-FFF2-40B4-BE49-F238E27FC236}">
              <a16:creationId xmlns:a16="http://schemas.microsoft.com/office/drawing/2014/main" id="{A5BC4E55-2A27-44B5-B31C-9CDD99EC80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09" name="Text Box 46">
          <a:extLst>
            <a:ext uri="{FF2B5EF4-FFF2-40B4-BE49-F238E27FC236}">
              <a16:creationId xmlns:a16="http://schemas.microsoft.com/office/drawing/2014/main" id="{4B358D9A-BDFA-4035-8385-DD64A31417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0" name="Text Box 47">
          <a:extLst>
            <a:ext uri="{FF2B5EF4-FFF2-40B4-BE49-F238E27FC236}">
              <a16:creationId xmlns:a16="http://schemas.microsoft.com/office/drawing/2014/main" id="{1401720F-251C-4A8B-ADC5-3464C83B8B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1" name="Text Box 49">
          <a:extLst>
            <a:ext uri="{FF2B5EF4-FFF2-40B4-BE49-F238E27FC236}">
              <a16:creationId xmlns:a16="http://schemas.microsoft.com/office/drawing/2014/main" id="{6B087761-E0FF-40F4-B370-6C7F1B97D5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2" name="Text Box 50">
          <a:extLst>
            <a:ext uri="{FF2B5EF4-FFF2-40B4-BE49-F238E27FC236}">
              <a16:creationId xmlns:a16="http://schemas.microsoft.com/office/drawing/2014/main" id="{F68F48B1-4840-474B-A9E8-4CDC2B16D6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3" name="Text Box 51">
          <a:extLst>
            <a:ext uri="{FF2B5EF4-FFF2-40B4-BE49-F238E27FC236}">
              <a16:creationId xmlns:a16="http://schemas.microsoft.com/office/drawing/2014/main" id="{C355CD87-3235-4F5D-A2AC-0DD09339FE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4" name="Text Box 52">
          <a:extLst>
            <a:ext uri="{FF2B5EF4-FFF2-40B4-BE49-F238E27FC236}">
              <a16:creationId xmlns:a16="http://schemas.microsoft.com/office/drawing/2014/main" id="{856FA982-792C-4A6D-A3D2-9B828AE910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5" name="Text Box 53">
          <a:extLst>
            <a:ext uri="{FF2B5EF4-FFF2-40B4-BE49-F238E27FC236}">
              <a16:creationId xmlns:a16="http://schemas.microsoft.com/office/drawing/2014/main" id="{B715F96C-2BA4-4F3F-B267-838133E5CD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6" name="Text Box 54">
          <a:extLst>
            <a:ext uri="{FF2B5EF4-FFF2-40B4-BE49-F238E27FC236}">
              <a16:creationId xmlns:a16="http://schemas.microsoft.com/office/drawing/2014/main" id="{36721282-E260-4BE8-BCDC-C5F6302E89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7" name="Text Box 55">
          <a:extLst>
            <a:ext uri="{FF2B5EF4-FFF2-40B4-BE49-F238E27FC236}">
              <a16:creationId xmlns:a16="http://schemas.microsoft.com/office/drawing/2014/main" id="{07DD38DF-ACDA-486D-8B1E-AB5885646B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8" name="Text Box 56">
          <a:extLst>
            <a:ext uri="{FF2B5EF4-FFF2-40B4-BE49-F238E27FC236}">
              <a16:creationId xmlns:a16="http://schemas.microsoft.com/office/drawing/2014/main" id="{D7DA8E81-BC61-4D9A-8056-507175AECF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19" name="Text Box 57">
          <a:extLst>
            <a:ext uri="{FF2B5EF4-FFF2-40B4-BE49-F238E27FC236}">
              <a16:creationId xmlns:a16="http://schemas.microsoft.com/office/drawing/2014/main" id="{D069BE50-B177-4CD3-AF86-8005F81639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0" name="Text Box 58">
          <a:extLst>
            <a:ext uri="{FF2B5EF4-FFF2-40B4-BE49-F238E27FC236}">
              <a16:creationId xmlns:a16="http://schemas.microsoft.com/office/drawing/2014/main" id="{4C15687A-91A7-4B6A-A67F-91AE11D341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1" name="Text Box 59">
          <a:extLst>
            <a:ext uri="{FF2B5EF4-FFF2-40B4-BE49-F238E27FC236}">
              <a16:creationId xmlns:a16="http://schemas.microsoft.com/office/drawing/2014/main" id="{6E8743E8-6327-48BE-8B25-783D29E5BD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2" name="Text Box 60">
          <a:extLst>
            <a:ext uri="{FF2B5EF4-FFF2-40B4-BE49-F238E27FC236}">
              <a16:creationId xmlns:a16="http://schemas.microsoft.com/office/drawing/2014/main" id="{E7757581-51A6-460A-A967-42BACF14D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3" name="Text Box 61">
          <a:extLst>
            <a:ext uri="{FF2B5EF4-FFF2-40B4-BE49-F238E27FC236}">
              <a16:creationId xmlns:a16="http://schemas.microsoft.com/office/drawing/2014/main" id="{8F0C60D8-5FC6-4833-A586-B87FCCFFFB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4" name="Text Box 62">
          <a:extLst>
            <a:ext uri="{FF2B5EF4-FFF2-40B4-BE49-F238E27FC236}">
              <a16:creationId xmlns:a16="http://schemas.microsoft.com/office/drawing/2014/main" id="{B65AEC3E-9AF9-431C-95E1-D543A35EAB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5" name="Text Box 63">
          <a:extLst>
            <a:ext uri="{FF2B5EF4-FFF2-40B4-BE49-F238E27FC236}">
              <a16:creationId xmlns:a16="http://schemas.microsoft.com/office/drawing/2014/main" id="{65F2FD8B-8D6D-46BD-B785-C92FBDDB99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6" name="Text Box 64">
          <a:extLst>
            <a:ext uri="{FF2B5EF4-FFF2-40B4-BE49-F238E27FC236}">
              <a16:creationId xmlns:a16="http://schemas.microsoft.com/office/drawing/2014/main" id="{B94EADB5-1736-4FD9-8EB2-07C439DF92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7" name="Text Box 65">
          <a:extLst>
            <a:ext uri="{FF2B5EF4-FFF2-40B4-BE49-F238E27FC236}">
              <a16:creationId xmlns:a16="http://schemas.microsoft.com/office/drawing/2014/main" id="{C0C7E540-16B3-4A0E-BF11-BAD3253051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8" name="Text Box 66">
          <a:extLst>
            <a:ext uri="{FF2B5EF4-FFF2-40B4-BE49-F238E27FC236}">
              <a16:creationId xmlns:a16="http://schemas.microsoft.com/office/drawing/2014/main" id="{3D60EE99-697B-43C1-BCB8-8E5A20A53E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29" name="Text Box 67">
          <a:extLst>
            <a:ext uri="{FF2B5EF4-FFF2-40B4-BE49-F238E27FC236}">
              <a16:creationId xmlns:a16="http://schemas.microsoft.com/office/drawing/2014/main" id="{96158B89-7148-4B4D-8708-83CD5DB93B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0" name="Text Box 68">
          <a:extLst>
            <a:ext uri="{FF2B5EF4-FFF2-40B4-BE49-F238E27FC236}">
              <a16:creationId xmlns:a16="http://schemas.microsoft.com/office/drawing/2014/main" id="{2E9B60EF-71C2-437E-B174-A4141FCE0D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1" name="Text Box 69">
          <a:extLst>
            <a:ext uri="{FF2B5EF4-FFF2-40B4-BE49-F238E27FC236}">
              <a16:creationId xmlns:a16="http://schemas.microsoft.com/office/drawing/2014/main" id="{89DB9DE9-D5C6-43B8-B6D9-75D0647F0C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2" name="Text Box 70">
          <a:extLst>
            <a:ext uri="{FF2B5EF4-FFF2-40B4-BE49-F238E27FC236}">
              <a16:creationId xmlns:a16="http://schemas.microsoft.com/office/drawing/2014/main" id="{5A1D1D65-18A5-4E80-B0C2-8861B98E15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3" name="Text Box 71">
          <a:extLst>
            <a:ext uri="{FF2B5EF4-FFF2-40B4-BE49-F238E27FC236}">
              <a16:creationId xmlns:a16="http://schemas.microsoft.com/office/drawing/2014/main" id="{0102F2F3-EE34-4CA0-8ADC-12B4DDC3A2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4" name="Text Box 72">
          <a:extLst>
            <a:ext uri="{FF2B5EF4-FFF2-40B4-BE49-F238E27FC236}">
              <a16:creationId xmlns:a16="http://schemas.microsoft.com/office/drawing/2014/main" id="{C7416C7F-8DEC-4533-A4B6-F96E0CDAD7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5" name="Text Box 73">
          <a:extLst>
            <a:ext uri="{FF2B5EF4-FFF2-40B4-BE49-F238E27FC236}">
              <a16:creationId xmlns:a16="http://schemas.microsoft.com/office/drawing/2014/main" id="{11B28246-6D79-43C6-A266-BAD610CA76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6" name="Text Box 74">
          <a:extLst>
            <a:ext uri="{FF2B5EF4-FFF2-40B4-BE49-F238E27FC236}">
              <a16:creationId xmlns:a16="http://schemas.microsoft.com/office/drawing/2014/main" id="{30F74A97-3FDA-478F-8880-78AD185E50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7" name="Text Box 75">
          <a:extLst>
            <a:ext uri="{FF2B5EF4-FFF2-40B4-BE49-F238E27FC236}">
              <a16:creationId xmlns:a16="http://schemas.microsoft.com/office/drawing/2014/main" id="{17CC965F-B926-48AE-80B2-66A07451B9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8" name="Text Box 76">
          <a:extLst>
            <a:ext uri="{FF2B5EF4-FFF2-40B4-BE49-F238E27FC236}">
              <a16:creationId xmlns:a16="http://schemas.microsoft.com/office/drawing/2014/main" id="{049CF7FD-3B1B-4A05-B633-7DF60328DC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39" name="Text Box 77">
          <a:extLst>
            <a:ext uri="{FF2B5EF4-FFF2-40B4-BE49-F238E27FC236}">
              <a16:creationId xmlns:a16="http://schemas.microsoft.com/office/drawing/2014/main" id="{D033ED0E-5575-4A06-9709-D92C2A1B13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0" name="Text Box 78">
          <a:extLst>
            <a:ext uri="{FF2B5EF4-FFF2-40B4-BE49-F238E27FC236}">
              <a16:creationId xmlns:a16="http://schemas.microsoft.com/office/drawing/2014/main" id="{E4DB5D6C-4AC4-489F-A88F-5E374B1C55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1" name="Text Box 79">
          <a:extLst>
            <a:ext uri="{FF2B5EF4-FFF2-40B4-BE49-F238E27FC236}">
              <a16:creationId xmlns:a16="http://schemas.microsoft.com/office/drawing/2014/main" id="{414A1D93-C356-4B63-B011-3A5AC66188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2" name="Text Box 80">
          <a:extLst>
            <a:ext uri="{FF2B5EF4-FFF2-40B4-BE49-F238E27FC236}">
              <a16:creationId xmlns:a16="http://schemas.microsoft.com/office/drawing/2014/main" id="{FC29F5DD-54CA-4893-8C36-9B9E250CCB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3" name="Text Box 81">
          <a:extLst>
            <a:ext uri="{FF2B5EF4-FFF2-40B4-BE49-F238E27FC236}">
              <a16:creationId xmlns:a16="http://schemas.microsoft.com/office/drawing/2014/main" id="{8CA162F7-7340-4464-BFFD-BAC756F68E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4" name="Text Box 82">
          <a:extLst>
            <a:ext uri="{FF2B5EF4-FFF2-40B4-BE49-F238E27FC236}">
              <a16:creationId xmlns:a16="http://schemas.microsoft.com/office/drawing/2014/main" id="{31D34138-9EAB-4BC9-931E-6BC83CF7EE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5" name="Text Box 83">
          <a:extLst>
            <a:ext uri="{FF2B5EF4-FFF2-40B4-BE49-F238E27FC236}">
              <a16:creationId xmlns:a16="http://schemas.microsoft.com/office/drawing/2014/main" id="{5FABC459-9391-4AD6-BE25-A443739877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6" name="Text Box 84">
          <a:extLst>
            <a:ext uri="{FF2B5EF4-FFF2-40B4-BE49-F238E27FC236}">
              <a16:creationId xmlns:a16="http://schemas.microsoft.com/office/drawing/2014/main" id="{440AA1B7-6B18-44C9-A683-90D13C7742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7" name="Text Box 85">
          <a:extLst>
            <a:ext uri="{FF2B5EF4-FFF2-40B4-BE49-F238E27FC236}">
              <a16:creationId xmlns:a16="http://schemas.microsoft.com/office/drawing/2014/main" id="{BAA05593-5D29-48FB-AFA3-A862F0D824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8" name="Text Box 86">
          <a:extLst>
            <a:ext uri="{FF2B5EF4-FFF2-40B4-BE49-F238E27FC236}">
              <a16:creationId xmlns:a16="http://schemas.microsoft.com/office/drawing/2014/main" id="{5B9DE6D6-3B8F-46DF-B632-D5FD2BED73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49" name="Text Box 87">
          <a:extLst>
            <a:ext uri="{FF2B5EF4-FFF2-40B4-BE49-F238E27FC236}">
              <a16:creationId xmlns:a16="http://schemas.microsoft.com/office/drawing/2014/main" id="{CB7388CA-A5CF-4CD1-9617-1A5CD2ADAB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0" name="Text Box 88">
          <a:extLst>
            <a:ext uri="{FF2B5EF4-FFF2-40B4-BE49-F238E27FC236}">
              <a16:creationId xmlns:a16="http://schemas.microsoft.com/office/drawing/2014/main" id="{263E45E9-11EB-4F0C-86B9-41E0EE6CFD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1" name="Text Box 89">
          <a:extLst>
            <a:ext uri="{FF2B5EF4-FFF2-40B4-BE49-F238E27FC236}">
              <a16:creationId xmlns:a16="http://schemas.microsoft.com/office/drawing/2014/main" id="{21D0DCB8-1B6F-4B44-8B22-A27EE0063D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2" name="Text Box 90">
          <a:extLst>
            <a:ext uri="{FF2B5EF4-FFF2-40B4-BE49-F238E27FC236}">
              <a16:creationId xmlns:a16="http://schemas.microsoft.com/office/drawing/2014/main" id="{E8E8334A-D79B-4EE5-A3E0-AE9ED9476D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3" name="Text Box 91">
          <a:extLst>
            <a:ext uri="{FF2B5EF4-FFF2-40B4-BE49-F238E27FC236}">
              <a16:creationId xmlns:a16="http://schemas.microsoft.com/office/drawing/2014/main" id="{7FB09177-A1CD-4BF4-82D7-221A525BB1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4" name="Text Box 92">
          <a:extLst>
            <a:ext uri="{FF2B5EF4-FFF2-40B4-BE49-F238E27FC236}">
              <a16:creationId xmlns:a16="http://schemas.microsoft.com/office/drawing/2014/main" id="{F408CB2E-5DC0-44DB-978A-649FB6598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5" name="Text Box 26">
          <a:extLst>
            <a:ext uri="{FF2B5EF4-FFF2-40B4-BE49-F238E27FC236}">
              <a16:creationId xmlns:a16="http://schemas.microsoft.com/office/drawing/2014/main" id="{BE43DCFC-3349-4FFE-AC80-452F3B9E0C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6" name="Text Box 27">
          <a:extLst>
            <a:ext uri="{FF2B5EF4-FFF2-40B4-BE49-F238E27FC236}">
              <a16:creationId xmlns:a16="http://schemas.microsoft.com/office/drawing/2014/main" id="{777A9A70-E8F4-40D1-A7CD-3852055487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7" name="Text Box 28">
          <a:extLst>
            <a:ext uri="{FF2B5EF4-FFF2-40B4-BE49-F238E27FC236}">
              <a16:creationId xmlns:a16="http://schemas.microsoft.com/office/drawing/2014/main" id="{74AF5DE6-E89B-403A-9166-7F6391974E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8" name="Text Box 29">
          <a:extLst>
            <a:ext uri="{FF2B5EF4-FFF2-40B4-BE49-F238E27FC236}">
              <a16:creationId xmlns:a16="http://schemas.microsoft.com/office/drawing/2014/main" id="{4FCF0F07-5C4F-4632-AF9F-68FC3540E2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59" name="Text Box 30">
          <a:extLst>
            <a:ext uri="{FF2B5EF4-FFF2-40B4-BE49-F238E27FC236}">
              <a16:creationId xmlns:a16="http://schemas.microsoft.com/office/drawing/2014/main" id="{CED3614B-2204-4E0E-8558-DA5598C5E3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0" name="Text Box 31">
          <a:extLst>
            <a:ext uri="{FF2B5EF4-FFF2-40B4-BE49-F238E27FC236}">
              <a16:creationId xmlns:a16="http://schemas.microsoft.com/office/drawing/2014/main" id="{BCFA6240-1543-4516-8D64-AC01D72850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1" name="Text Box 32">
          <a:extLst>
            <a:ext uri="{FF2B5EF4-FFF2-40B4-BE49-F238E27FC236}">
              <a16:creationId xmlns:a16="http://schemas.microsoft.com/office/drawing/2014/main" id="{DEEB7026-1975-44A4-9C36-5C741E3C6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2" name="Text Box 33">
          <a:extLst>
            <a:ext uri="{FF2B5EF4-FFF2-40B4-BE49-F238E27FC236}">
              <a16:creationId xmlns:a16="http://schemas.microsoft.com/office/drawing/2014/main" id="{6774079B-2C15-4261-9468-2A1EC8EC9C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3" name="Text Box 34">
          <a:extLst>
            <a:ext uri="{FF2B5EF4-FFF2-40B4-BE49-F238E27FC236}">
              <a16:creationId xmlns:a16="http://schemas.microsoft.com/office/drawing/2014/main" id="{0E798B56-98F9-492F-BACC-DBBE7B34BE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4" name="Text Box 35">
          <a:extLst>
            <a:ext uri="{FF2B5EF4-FFF2-40B4-BE49-F238E27FC236}">
              <a16:creationId xmlns:a16="http://schemas.microsoft.com/office/drawing/2014/main" id="{2BD758FE-CF61-4352-8C7D-EFB8C57E3D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5" name="Text Box 36">
          <a:extLst>
            <a:ext uri="{FF2B5EF4-FFF2-40B4-BE49-F238E27FC236}">
              <a16:creationId xmlns:a16="http://schemas.microsoft.com/office/drawing/2014/main" id="{17064418-A32B-4FA4-8841-37A8F90918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6" name="Text Box 37">
          <a:extLst>
            <a:ext uri="{FF2B5EF4-FFF2-40B4-BE49-F238E27FC236}">
              <a16:creationId xmlns:a16="http://schemas.microsoft.com/office/drawing/2014/main" id="{2E97EFC9-EDAD-4A00-BB0C-79E1825659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7" name="Text Box 38">
          <a:extLst>
            <a:ext uri="{FF2B5EF4-FFF2-40B4-BE49-F238E27FC236}">
              <a16:creationId xmlns:a16="http://schemas.microsoft.com/office/drawing/2014/main" id="{F509595F-129F-40F4-A3C6-9553E1CDEE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8" name="Text Box 39">
          <a:extLst>
            <a:ext uri="{FF2B5EF4-FFF2-40B4-BE49-F238E27FC236}">
              <a16:creationId xmlns:a16="http://schemas.microsoft.com/office/drawing/2014/main" id="{DD5DA4C2-9A8E-4968-82EC-19E5707605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69" name="Text Box 40">
          <a:extLst>
            <a:ext uri="{FF2B5EF4-FFF2-40B4-BE49-F238E27FC236}">
              <a16:creationId xmlns:a16="http://schemas.microsoft.com/office/drawing/2014/main" id="{49ACFF4C-F538-48EC-A773-5A42D86F94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0" name="Text Box 41">
          <a:extLst>
            <a:ext uri="{FF2B5EF4-FFF2-40B4-BE49-F238E27FC236}">
              <a16:creationId xmlns:a16="http://schemas.microsoft.com/office/drawing/2014/main" id="{5B658726-F45E-47FA-9204-C08C995C9F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1" name="Text Box 42">
          <a:extLst>
            <a:ext uri="{FF2B5EF4-FFF2-40B4-BE49-F238E27FC236}">
              <a16:creationId xmlns:a16="http://schemas.microsoft.com/office/drawing/2014/main" id="{1A081B58-7EF8-4F51-B8E7-4107C9CC1B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2" name="Text Box 43">
          <a:extLst>
            <a:ext uri="{FF2B5EF4-FFF2-40B4-BE49-F238E27FC236}">
              <a16:creationId xmlns:a16="http://schemas.microsoft.com/office/drawing/2014/main" id="{295A8003-63FB-47A0-A2FF-10D3EB7B1B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3" name="Text Box 44">
          <a:extLst>
            <a:ext uri="{FF2B5EF4-FFF2-40B4-BE49-F238E27FC236}">
              <a16:creationId xmlns:a16="http://schemas.microsoft.com/office/drawing/2014/main" id="{720DB81E-C6EE-48B1-AEDA-1ABA9554CB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4" name="Text Box 45">
          <a:extLst>
            <a:ext uri="{FF2B5EF4-FFF2-40B4-BE49-F238E27FC236}">
              <a16:creationId xmlns:a16="http://schemas.microsoft.com/office/drawing/2014/main" id="{13D807BD-FB4B-4687-8C61-12558BC834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5" name="Text Box 46">
          <a:extLst>
            <a:ext uri="{FF2B5EF4-FFF2-40B4-BE49-F238E27FC236}">
              <a16:creationId xmlns:a16="http://schemas.microsoft.com/office/drawing/2014/main" id="{2A9FEC41-C790-4E8B-A853-0E3D6CC0BC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6" name="Text Box 47">
          <a:extLst>
            <a:ext uri="{FF2B5EF4-FFF2-40B4-BE49-F238E27FC236}">
              <a16:creationId xmlns:a16="http://schemas.microsoft.com/office/drawing/2014/main" id="{93C3CFA8-83BF-49C0-8BC7-B286E86054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7" name="Text Box 49">
          <a:extLst>
            <a:ext uri="{FF2B5EF4-FFF2-40B4-BE49-F238E27FC236}">
              <a16:creationId xmlns:a16="http://schemas.microsoft.com/office/drawing/2014/main" id="{91164321-117C-41E5-8655-A20E01DBAF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8" name="Text Box 50">
          <a:extLst>
            <a:ext uri="{FF2B5EF4-FFF2-40B4-BE49-F238E27FC236}">
              <a16:creationId xmlns:a16="http://schemas.microsoft.com/office/drawing/2014/main" id="{B42EACB4-A54D-4632-82E8-F365A68D2E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79" name="Text Box 51">
          <a:extLst>
            <a:ext uri="{FF2B5EF4-FFF2-40B4-BE49-F238E27FC236}">
              <a16:creationId xmlns:a16="http://schemas.microsoft.com/office/drawing/2014/main" id="{F93E00A7-C907-468A-89D6-4876A309F3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0" name="Text Box 52">
          <a:extLst>
            <a:ext uri="{FF2B5EF4-FFF2-40B4-BE49-F238E27FC236}">
              <a16:creationId xmlns:a16="http://schemas.microsoft.com/office/drawing/2014/main" id="{04DCF99A-16BD-4CEC-9A1E-68D9C4E1B1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1" name="Text Box 53">
          <a:extLst>
            <a:ext uri="{FF2B5EF4-FFF2-40B4-BE49-F238E27FC236}">
              <a16:creationId xmlns:a16="http://schemas.microsoft.com/office/drawing/2014/main" id="{7C271E73-507C-4DEB-A3E0-FE2F265101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2" name="Text Box 54">
          <a:extLst>
            <a:ext uri="{FF2B5EF4-FFF2-40B4-BE49-F238E27FC236}">
              <a16:creationId xmlns:a16="http://schemas.microsoft.com/office/drawing/2014/main" id="{96C5A3DF-8D4C-4BE1-9865-B5FFB5DC3A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3" name="Text Box 55">
          <a:extLst>
            <a:ext uri="{FF2B5EF4-FFF2-40B4-BE49-F238E27FC236}">
              <a16:creationId xmlns:a16="http://schemas.microsoft.com/office/drawing/2014/main" id="{527BC1D2-C044-48FC-98BD-91C8AE5B3F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4" name="Text Box 56">
          <a:extLst>
            <a:ext uri="{FF2B5EF4-FFF2-40B4-BE49-F238E27FC236}">
              <a16:creationId xmlns:a16="http://schemas.microsoft.com/office/drawing/2014/main" id="{724B50AA-59A1-48AD-AD37-485F8646B7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5" name="Text Box 57">
          <a:extLst>
            <a:ext uri="{FF2B5EF4-FFF2-40B4-BE49-F238E27FC236}">
              <a16:creationId xmlns:a16="http://schemas.microsoft.com/office/drawing/2014/main" id="{E15E8DBF-706F-4943-8D6A-85DD20F2A9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6" name="Text Box 58">
          <a:extLst>
            <a:ext uri="{FF2B5EF4-FFF2-40B4-BE49-F238E27FC236}">
              <a16:creationId xmlns:a16="http://schemas.microsoft.com/office/drawing/2014/main" id="{839FD6E0-5187-44DC-B5A1-2B970056C8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7" name="Text Box 59">
          <a:extLst>
            <a:ext uri="{FF2B5EF4-FFF2-40B4-BE49-F238E27FC236}">
              <a16:creationId xmlns:a16="http://schemas.microsoft.com/office/drawing/2014/main" id="{394D14FA-641D-41FB-A744-9D73D186E1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8" name="Text Box 60">
          <a:extLst>
            <a:ext uri="{FF2B5EF4-FFF2-40B4-BE49-F238E27FC236}">
              <a16:creationId xmlns:a16="http://schemas.microsoft.com/office/drawing/2014/main" id="{7266A3BB-48D3-4171-8950-94E2CACD74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89" name="Text Box 61">
          <a:extLst>
            <a:ext uri="{FF2B5EF4-FFF2-40B4-BE49-F238E27FC236}">
              <a16:creationId xmlns:a16="http://schemas.microsoft.com/office/drawing/2014/main" id="{D4E5CCF2-27B6-4C79-8246-4769D93457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0" name="Text Box 62">
          <a:extLst>
            <a:ext uri="{FF2B5EF4-FFF2-40B4-BE49-F238E27FC236}">
              <a16:creationId xmlns:a16="http://schemas.microsoft.com/office/drawing/2014/main" id="{7A67BC17-6876-4F94-8915-B661B26AAC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1" name="Text Box 63">
          <a:extLst>
            <a:ext uri="{FF2B5EF4-FFF2-40B4-BE49-F238E27FC236}">
              <a16:creationId xmlns:a16="http://schemas.microsoft.com/office/drawing/2014/main" id="{D955C213-AB7C-4360-B23F-B79DB12794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2" name="Text Box 64">
          <a:extLst>
            <a:ext uri="{FF2B5EF4-FFF2-40B4-BE49-F238E27FC236}">
              <a16:creationId xmlns:a16="http://schemas.microsoft.com/office/drawing/2014/main" id="{BE1C3DBF-2FF6-40F1-9C3D-7AF18E629C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3" name="Text Box 65">
          <a:extLst>
            <a:ext uri="{FF2B5EF4-FFF2-40B4-BE49-F238E27FC236}">
              <a16:creationId xmlns:a16="http://schemas.microsoft.com/office/drawing/2014/main" id="{38A9F88D-1EC9-447D-BD39-A55DEC4667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4" name="Text Box 66">
          <a:extLst>
            <a:ext uri="{FF2B5EF4-FFF2-40B4-BE49-F238E27FC236}">
              <a16:creationId xmlns:a16="http://schemas.microsoft.com/office/drawing/2014/main" id="{46D7E1BE-4A2B-4537-90AB-ABA6BCF978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5" name="Text Box 67">
          <a:extLst>
            <a:ext uri="{FF2B5EF4-FFF2-40B4-BE49-F238E27FC236}">
              <a16:creationId xmlns:a16="http://schemas.microsoft.com/office/drawing/2014/main" id="{47075310-6502-4698-9746-0603453C09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6" name="Text Box 68">
          <a:extLst>
            <a:ext uri="{FF2B5EF4-FFF2-40B4-BE49-F238E27FC236}">
              <a16:creationId xmlns:a16="http://schemas.microsoft.com/office/drawing/2014/main" id="{A81905E8-8C3A-4D44-9FF4-281AA03AE4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7" name="Text Box 69">
          <a:extLst>
            <a:ext uri="{FF2B5EF4-FFF2-40B4-BE49-F238E27FC236}">
              <a16:creationId xmlns:a16="http://schemas.microsoft.com/office/drawing/2014/main" id="{B634B278-3907-4E2E-A8BE-672E246E20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8" name="Text Box 70">
          <a:extLst>
            <a:ext uri="{FF2B5EF4-FFF2-40B4-BE49-F238E27FC236}">
              <a16:creationId xmlns:a16="http://schemas.microsoft.com/office/drawing/2014/main" id="{B857C923-B3B8-463F-B8F5-35A3E078CB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0999" name="Text Box 71">
          <a:extLst>
            <a:ext uri="{FF2B5EF4-FFF2-40B4-BE49-F238E27FC236}">
              <a16:creationId xmlns:a16="http://schemas.microsoft.com/office/drawing/2014/main" id="{565DF6F8-0DAA-478F-A933-7BF63D0F83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0" name="Text Box 72">
          <a:extLst>
            <a:ext uri="{FF2B5EF4-FFF2-40B4-BE49-F238E27FC236}">
              <a16:creationId xmlns:a16="http://schemas.microsoft.com/office/drawing/2014/main" id="{C4BBDC30-4473-4B46-B1A3-877F24E0D2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1" name="Text Box 73">
          <a:extLst>
            <a:ext uri="{FF2B5EF4-FFF2-40B4-BE49-F238E27FC236}">
              <a16:creationId xmlns:a16="http://schemas.microsoft.com/office/drawing/2014/main" id="{AE9F7948-7206-41ED-97DA-7C897FCDD8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2" name="Text Box 74">
          <a:extLst>
            <a:ext uri="{FF2B5EF4-FFF2-40B4-BE49-F238E27FC236}">
              <a16:creationId xmlns:a16="http://schemas.microsoft.com/office/drawing/2014/main" id="{55C0515C-5178-4236-ADA2-B5B3E71D21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3" name="Text Box 75">
          <a:extLst>
            <a:ext uri="{FF2B5EF4-FFF2-40B4-BE49-F238E27FC236}">
              <a16:creationId xmlns:a16="http://schemas.microsoft.com/office/drawing/2014/main" id="{09B65438-4BB4-4DF0-AF1D-7C5B7015D4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4" name="Text Box 76">
          <a:extLst>
            <a:ext uri="{FF2B5EF4-FFF2-40B4-BE49-F238E27FC236}">
              <a16:creationId xmlns:a16="http://schemas.microsoft.com/office/drawing/2014/main" id="{81510F3D-9C45-4531-A183-9889D94A8D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5" name="Text Box 77">
          <a:extLst>
            <a:ext uri="{FF2B5EF4-FFF2-40B4-BE49-F238E27FC236}">
              <a16:creationId xmlns:a16="http://schemas.microsoft.com/office/drawing/2014/main" id="{396784BA-0602-4DB0-A36A-B0533A4446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6" name="Text Box 78">
          <a:extLst>
            <a:ext uri="{FF2B5EF4-FFF2-40B4-BE49-F238E27FC236}">
              <a16:creationId xmlns:a16="http://schemas.microsoft.com/office/drawing/2014/main" id="{2780FA62-EC96-48B6-BAE1-449F907B2B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7" name="Text Box 79">
          <a:extLst>
            <a:ext uri="{FF2B5EF4-FFF2-40B4-BE49-F238E27FC236}">
              <a16:creationId xmlns:a16="http://schemas.microsoft.com/office/drawing/2014/main" id="{A52F70E3-5F0D-4A27-B350-66722891B0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8" name="Text Box 80">
          <a:extLst>
            <a:ext uri="{FF2B5EF4-FFF2-40B4-BE49-F238E27FC236}">
              <a16:creationId xmlns:a16="http://schemas.microsoft.com/office/drawing/2014/main" id="{9229E7FA-1F0E-4959-91CC-05C904A230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09" name="Text Box 81">
          <a:extLst>
            <a:ext uri="{FF2B5EF4-FFF2-40B4-BE49-F238E27FC236}">
              <a16:creationId xmlns:a16="http://schemas.microsoft.com/office/drawing/2014/main" id="{C040E026-28B7-4887-8DE6-361F6F1186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0" name="Text Box 82">
          <a:extLst>
            <a:ext uri="{FF2B5EF4-FFF2-40B4-BE49-F238E27FC236}">
              <a16:creationId xmlns:a16="http://schemas.microsoft.com/office/drawing/2014/main" id="{CD133121-5AE3-4D55-895B-DABD662016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1" name="Text Box 83">
          <a:extLst>
            <a:ext uri="{FF2B5EF4-FFF2-40B4-BE49-F238E27FC236}">
              <a16:creationId xmlns:a16="http://schemas.microsoft.com/office/drawing/2014/main" id="{4979772E-3EF3-4D17-AEE5-8F6BC4DB86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2" name="Text Box 84">
          <a:extLst>
            <a:ext uri="{FF2B5EF4-FFF2-40B4-BE49-F238E27FC236}">
              <a16:creationId xmlns:a16="http://schemas.microsoft.com/office/drawing/2014/main" id="{E5419D0B-AE33-49BB-96C4-8EAC86B412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3" name="Text Box 85">
          <a:extLst>
            <a:ext uri="{FF2B5EF4-FFF2-40B4-BE49-F238E27FC236}">
              <a16:creationId xmlns:a16="http://schemas.microsoft.com/office/drawing/2014/main" id="{537EAE99-FD91-4700-9920-30A8599B42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4" name="Text Box 86">
          <a:extLst>
            <a:ext uri="{FF2B5EF4-FFF2-40B4-BE49-F238E27FC236}">
              <a16:creationId xmlns:a16="http://schemas.microsoft.com/office/drawing/2014/main" id="{FC888264-DAB8-48FA-854A-15DFCF7009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5" name="Text Box 87">
          <a:extLst>
            <a:ext uri="{FF2B5EF4-FFF2-40B4-BE49-F238E27FC236}">
              <a16:creationId xmlns:a16="http://schemas.microsoft.com/office/drawing/2014/main" id="{4214740E-E045-4201-B2B4-7D94D41A98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6" name="Text Box 88">
          <a:extLst>
            <a:ext uri="{FF2B5EF4-FFF2-40B4-BE49-F238E27FC236}">
              <a16:creationId xmlns:a16="http://schemas.microsoft.com/office/drawing/2014/main" id="{309C3DCE-9352-4BE5-BE18-A3A3F6C4CA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7" name="Text Box 89">
          <a:extLst>
            <a:ext uri="{FF2B5EF4-FFF2-40B4-BE49-F238E27FC236}">
              <a16:creationId xmlns:a16="http://schemas.microsoft.com/office/drawing/2014/main" id="{38F8CDF8-1285-460C-BD1F-B8900790C8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8" name="Text Box 90">
          <a:extLst>
            <a:ext uri="{FF2B5EF4-FFF2-40B4-BE49-F238E27FC236}">
              <a16:creationId xmlns:a16="http://schemas.microsoft.com/office/drawing/2014/main" id="{CF990661-FBD2-4BA8-9467-B76B5A01F1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19" name="Text Box 91">
          <a:extLst>
            <a:ext uri="{FF2B5EF4-FFF2-40B4-BE49-F238E27FC236}">
              <a16:creationId xmlns:a16="http://schemas.microsoft.com/office/drawing/2014/main" id="{B5E1C9AC-34AB-43BB-B51E-427A054A81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0" name="Text Box 92">
          <a:extLst>
            <a:ext uri="{FF2B5EF4-FFF2-40B4-BE49-F238E27FC236}">
              <a16:creationId xmlns:a16="http://schemas.microsoft.com/office/drawing/2014/main" id="{80EC2083-36C9-4201-9B7D-0B3CD023AE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1" name="Text Box 26">
          <a:extLst>
            <a:ext uri="{FF2B5EF4-FFF2-40B4-BE49-F238E27FC236}">
              <a16:creationId xmlns:a16="http://schemas.microsoft.com/office/drawing/2014/main" id="{A203B0EB-33D1-45FD-AD7E-CE9E570250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2" name="Text Box 27">
          <a:extLst>
            <a:ext uri="{FF2B5EF4-FFF2-40B4-BE49-F238E27FC236}">
              <a16:creationId xmlns:a16="http://schemas.microsoft.com/office/drawing/2014/main" id="{E0C86BA9-8BAD-490C-A2F2-D8DA0E8822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3" name="Text Box 28">
          <a:extLst>
            <a:ext uri="{FF2B5EF4-FFF2-40B4-BE49-F238E27FC236}">
              <a16:creationId xmlns:a16="http://schemas.microsoft.com/office/drawing/2014/main" id="{B8CF439C-E7A7-42D4-A586-A0EABE4F79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4" name="Text Box 29">
          <a:extLst>
            <a:ext uri="{FF2B5EF4-FFF2-40B4-BE49-F238E27FC236}">
              <a16:creationId xmlns:a16="http://schemas.microsoft.com/office/drawing/2014/main" id="{67E62A42-E9F0-44E4-A59B-F3D408CC84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5" name="Text Box 30">
          <a:extLst>
            <a:ext uri="{FF2B5EF4-FFF2-40B4-BE49-F238E27FC236}">
              <a16:creationId xmlns:a16="http://schemas.microsoft.com/office/drawing/2014/main" id="{0DCE4334-D97B-4276-B13A-1FF0CF4597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6" name="Text Box 31">
          <a:extLst>
            <a:ext uri="{FF2B5EF4-FFF2-40B4-BE49-F238E27FC236}">
              <a16:creationId xmlns:a16="http://schemas.microsoft.com/office/drawing/2014/main" id="{43230E3B-D195-436D-A81B-826F88FA40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7" name="Text Box 32">
          <a:extLst>
            <a:ext uri="{FF2B5EF4-FFF2-40B4-BE49-F238E27FC236}">
              <a16:creationId xmlns:a16="http://schemas.microsoft.com/office/drawing/2014/main" id="{AED9A1C3-E2FD-4567-ADBE-AC09CA7858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8" name="Text Box 33">
          <a:extLst>
            <a:ext uri="{FF2B5EF4-FFF2-40B4-BE49-F238E27FC236}">
              <a16:creationId xmlns:a16="http://schemas.microsoft.com/office/drawing/2014/main" id="{708C3AA4-57EC-4A2F-A6D2-611EC35734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29" name="Text Box 34">
          <a:extLst>
            <a:ext uri="{FF2B5EF4-FFF2-40B4-BE49-F238E27FC236}">
              <a16:creationId xmlns:a16="http://schemas.microsoft.com/office/drawing/2014/main" id="{B8CF0668-1968-4AAF-8968-013A9A83D5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0" name="Text Box 35">
          <a:extLst>
            <a:ext uri="{FF2B5EF4-FFF2-40B4-BE49-F238E27FC236}">
              <a16:creationId xmlns:a16="http://schemas.microsoft.com/office/drawing/2014/main" id="{BEDE8228-A36D-499C-A6BA-15ED216BAE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1" name="Text Box 36">
          <a:extLst>
            <a:ext uri="{FF2B5EF4-FFF2-40B4-BE49-F238E27FC236}">
              <a16:creationId xmlns:a16="http://schemas.microsoft.com/office/drawing/2014/main" id="{0B02AEA8-B5AC-4D36-9828-827B65C4E0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2" name="Text Box 37">
          <a:extLst>
            <a:ext uri="{FF2B5EF4-FFF2-40B4-BE49-F238E27FC236}">
              <a16:creationId xmlns:a16="http://schemas.microsoft.com/office/drawing/2014/main" id="{809C7DF8-16E8-4CFD-93F5-4946F37BA7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3" name="Text Box 38">
          <a:extLst>
            <a:ext uri="{FF2B5EF4-FFF2-40B4-BE49-F238E27FC236}">
              <a16:creationId xmlns:a16="http://schemas.microsoft.com/office/drawing/2014/main" id="{9524091C-F33A-48E5-B211-80EC1F148E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4" name="Text Box 39">
          <a:extLst>
            <a:ext uri="{FF2B5EF4-FFF2-40B4-BE49-F238E27FC236}">
              <a16:creationId xmlns:a16="http://schemas.microsoft.com/office/drawing/2014/main" id="{10131434-5E3E-4463-A813-29A8DEDF02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5" name="Text Box 40">
          <a:extLst>
            <a:ext uri="{FF2B5EF4-FFF2-40B4-BE49-F238E27FC236}">
              <a16:creationId xmlns:a16="http://schemas.microsoft.com/office/drawing/2014/main" id="{ED01E5FD-A23D-48D9-A898-A083D4EF3B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6" name="Text Box 41">
          <a:extLst>
            <a:ext uri="{FF2B5EF4-FFF2-40B4-BE49-F238E27FC236}">
              <a16:creationId xmlns:a16="http://schemas.microsoft.com/office/drawing/2014/main" id="{20B5955A-AB3F-4ECA-97C5-35EB08E3AD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7" name="Text Box 42">
          <a:extLst>
            <a:ext uri="{FF2B5EF4-FFF2-40B4-BE49-F238E27FC236}">
              <a16:creationId xmlns:a16="http://schemas.microsoft.com/office/drawing/2014/main" id="{9461F7CA-8B21-401A-A7DB-7C8BD91736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8" name="Text Box 43">
          <a:extLst>
            <a:ext uri="{FF2B5EF4-FFF2-40B4-BE49-F238E27FC236}">
              <a16:creationId xmlns:a16="http://schemas.microsoft.com/office/drawing/2014/main" id="{0CF999DA-A787-4843-9F67-17CA4990D1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39" name="Text Box 44">
          <a:extLst>
            <a:ext uri="{FF2B5EF4-FFF2-40B4-BE49-F238E27FC236}">
              <a16:creationId xmlns:a16="http://schemas.microsoft.com/office/drawing/2014/main" id="{25BF20A1-EC55-48CA-BD29-E636EDB737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0" name="Text Box 45">
          <a:extLst>
            <a:ext uri="{FF2B5EF4-FFF2-40B4-BE49-F238E27FC236}">
              <a16:creationId xmlns:a16="http://schemas.microsoft.com/office/drawing/2014/main" id="{90434620-C795-49BE-92C8-11B5D3827E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1" name="Text Box 46">
          <a:extLst>
            <a:ext uri="{FF2B5EF4-FFF2-40B4-BE49-F238E27FC236}">
              <a16:creationId xmlns:a16="http://schemas.microsoft.com/office/drawing/2014/main" id="{1E38F67B-801E-4711-8D46-0436B6BC61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2" name="Text Box 47">
          <a:extLst>
            <a:ext uri="{FF2B5EF4-FFF2-40B4-BE49-F238E27FC236}">
              <a16:creationId xmlns:a16="http://schemas.microsoft.com/office/drawing/2014/main" id="{E4BD1C6C-B24F-4CFA-9DD7-1FA356505B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3" name="Text Box 49">
          <a:extLst>
            <a:ext uri="{FF2B5EF4-FFF2-40B4-BE49-F238E27FC236}">
              <a16:creationId xmlns:a16="http://schemas.microsoft.com/office/drawing/2014/main" id="{CF2D8270-2BCC-4466-BE5C-F81A23FA85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4" name="Text Box 50">
          <a:extLst>
            <a:ext uri="{FF2B5EF4-FFF2-40B4-BE49-F238E27FC236}">
              <a16:creationId xmlns:a16="http://schemas.microsoft.com/office/drawing/2014/main" id="{3C56C62A-543B-4029-8C52-C38B94C1E7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5" name="Text Box 51">
          <a:extLst>
            <a:ext uri="{FF2B5EF4-FFF2-40B4-BE49-F238E27FC236}">
              <a16:creationId xmlns:a16="http://schemas.microsoft.com/office/drawing/2014/main" id="{47673BA4-E874-4135-B2F5-1D318D6F22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6" name="Text Box 52">
          <a:extLst>
            <a:ext uri="{FF2B5EF4-FFF2-40B4-BE49-F238E27FC236}">
              <a16:creationId xmlns:a16="http://schemas.microsoft.com/office/drawing/2014/main" id="{22E56243-23D3-4B7F-879A-88504C6143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7" name="Text Box 53">
          <a:extLst>
            <a:ext uri="{FF2B5EF4-FFF2-40B4-BE49-F238E27FC236}">
              <a16:creationId xmlns:a16="http://schemas.microsoft.com/office/drawing/2014/main" id="{F8F520DB-0029-4C9F-88D2-3C2B55B1BF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8" name="Text Box 54">
          <a:extLst>
            <a:ext uri="{FF2B5EF4-FFF2-40B4-BE49-F238E27FC236}">
              <a16:creationId xmlns:a16="http://schemas.microsoft.com/office/drawing/2014/main" id="{114D3B77-FBF0-4F04-AEE1-3C678DADF2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49" name="Text Box 55">
          <a:extLst>
            <a:ext uri="{FF2B5EF4-FFF2-40B4-BE49-F238E27FC236}">
              <a16:creationId xmlns:a16="http://schemas.microsoft.com/office/drawing/2014/main" id="{040F958D-2D0C-4F76-98A0-AA6C436335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0" name="Text Box 56">
          <a:extLst>
            <a:ext uri="{FF2B5EF4-FFF2-40B4-BE49-F238E27FC236}">
              <a16:creationId xmlns:a16="http://schemas.microsoft.com/office/drawing/2014/main" id="{B11D0EBD-744E-470E-8526-ADA65042E2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1" name="Text Box 57">
          <a:extLst>
            <a:ext uri="{FF2B5EF4-FFF2-40B4-BE49-F238E27FC236}">
              <a16:creationId xmlns:a16="http://schemas.microsoft.com/office/drawing/2014/main" id="{4D9F3CEB-1FFB-4E4F-955B-7ADF7D6FB6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2" name="Text Box 58">
          <a:extLst>
            <a:ext uri="{FF2B5EF4-FFF2-40B4-BE49-F238E27FC236}">
              <a16:creationId xmlns:a16="http://schemas.microsoft.com/office/drawing/2014/main" id="{3DF2105E-F3AD-4E8E-80D2-04B29DFE2C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3" name="Text Box 59">
          <a:extLst>
            <a:ext uri="{FF2B5EF4-FFF2-40B4-BE49-F238E27FC236}">
              <a16:creationId xmlns:a16="http://schemas.microsoft.com/office/drawing/2014/main" id="{3D75D916-72F9-4313-BA3F-CA7A342424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4" name="Text Box 60">
          <a:extLst>
            <a:ext uri="{FF2B5EF4-FFF2-40B4-BE49-F238E27FC236}">
              <a16:creationId xmlns:a16="http://schemas.microsoft.com/office/drawing/2014/main" id="{0F99C202-E213-4734-94F7-8FB906A0DC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5" name="Text Box 61">
          <a:extLst>
            <a:ext uri="{FF2B5EF4-FFF2-40B4-BE49-F238E27FC236}">
              <a16:creationId xmlns:a16="http://schemas.microsoft.com/office/drawing/2014/main" id="{3E5E09DD-1B96-4D55-AEF2-3925B133F3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6" name="Text Box 62">
          <a:extLst>
            <a:ext uri="{FF2B5EF4-FFF2-40B4-BE49-F238E27FC236}">
              <a16:creationId xmlns:a16="http://schemas.microsoft.com/office/drawing/2014/main" id="{53EB9D19-8C85-4FE0-8727-38E79262A1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7" name="Text Box 63">
          <a:extLst>
            <a:ext uri="{FF2B5EF4-FFF2-40B4-BE49-F238E27FC236}">
              <a16:creationId xmlns:a16="http://schemas.microsoft.com/office/drawing/2014/main" id="{DF6CAAC0-193F-4A40-BFE2-CFCB35C57E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8" name="Text Box 64">
          <a:extLst>
            <a:ext uri="{FF2B5EF4-FFF2-40B4-BE49-F238E27FC236}">
              <a16:creationId xmlns:a16="http://schemas.microsoft.com/office/drawing/2014/main" id="{EEFE15EE-06EC-4196-BC78-F772332DE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59" name="Text Box 65">
          <a:extLst>
            <a:ext uri="{FF2B5EF4-FFF2-40B4-BE49-F238E27FC236}">
              <a16:creationId xmlns:a16="http://schemas.microsoft.com/office/drawing/2014/main" id="{0B6B9F6E-E28D-47F0-BD59-EE17E59C27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0" name="Text Box 66">
          <a:extLst>
            <a:ext uri="{FF2B5EF4-FFF2-40B4-BE49-F238E27FC236}">
              <a16:creationId xmlns:a16="http://schemas.microsoft.com/office/drawing/2014/main" id="{FEF6A797-3503-4070-A8C4-9DB55E153B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1" name="Text Box 67">
          <a:extLst>
            <a:ext uri="{FF2B5EF4-FFF2-40B4-BE49-F238E27FC236}">
              <a16:creationId xmlns:a16="http://schemas.microsoft.com/office/drawing/2014/main" id="{B9C64179-732A-48C4-9D78-2596B8F887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2" name="Text Box 68">
          <a:extLst>
            <a:ext uri="{FF2B5EF4-FFF2-40B4-BE49-F238E27FC236}">
              <a16:creationId xmlns:a16="http://schemas.microsoft.com/office/drawing/2014/main" id="{60F55182-28B3-4A3E-AB7F-7636914CD5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3" name="Text Box 69">
          <a:extLst>
            <a:ext uri="{FF2B5EF4-FFF2-40B4-BE49-F238E27FC236}">
              <a16:creationId xmlns:a16="http://schemas.microsoft.com/office/drawing/2014/main" id="{27A0AD47-C19E-4BA9-94F5-7D27217EA6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4" name="Text Box 70">
          <a:extLst>
            <a:ext uri="{FF2B5EF4-FFF2-40B4-BE49-F238E27FC236}">
              <a16:creationId xmlns:a16="http://schemas.microsoft.com/office/drawing/2014/main" id="{64478049-4088-4668-BE9C-0ED173C9FE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5" name="Text Box 71">
          <a:extLst>
            <a:ext uri="{FF2B5EF4-FFF2-40B4-BE49-F238E27FC236}">
              <a16:creationId xmlns:a16="http://schemas.microsoft.com/office/drawing/2014/main" id="{8127B404-BBDB-46C0-B6D3-A5EBB559A4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6" name="Text Box 72">
          <a:extLst>
            <a:ext uri="{FF2B5EF4-FFF2-40B4-BE49-F238E27FC236}">
              <a16:creationId xmlns:a16="http://schemas.microsoft.com/office/drawing/2014/main" id="{680EEC36-643C-44F3-AA7A-7387610F59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7" name="Text Box 73">
          <a:extLst>
            <a:ext uri="{FF2B5EF4-FFF2-40B4-BE49-F238E27FC236}">
              <a16:creationId xmlns:a16="http://schemas.microsoft.com/office/drawing/2014/main" id="{8F839C75-F477-44B5-B613-6F2C7F24F4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8" name="Text Box 74">
          <a:extLst>
            <a:ext uri="{FF2B5EF4-FFF2-40B4-BE49-F238E27FC236}">
              <a16:creationId xmlns:a16="http://schemas.microsoft.com/office/drawing/2014/main" id="{ABA4AF7F-0375-40BB-A07B-AFE8B72022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69" name="Text Box 75">
          <a:extLst>
            <a:ext uri="{FF2B5EF4-FFF2-40B4-BE49-F238E27FC236}">
              <a16:creationId xmlns:a16="http://schemas.microsoft.com/office/drawing/2014/main" id="{31988134-78D3-46C9-8F14-06080EC516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0" name="Text Box 76">
          <a:extLst>
            <a:ext uri="{FF2B5EF4-FFF2-40B4-BE49-F238E27FC236}">
              <a16:creationId xmlns:a16="http://schemas.microsoft.com/office/drawing/2014/main" id="{F7E96E76-BE98-4220-B182-725B7504B8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1" name="Text Box 77">
          <a:extLst>
            <a:ext uri="{FF2B5EF4-FFF2-40B4-BE49-F238E27FC236}">
              <a16:creationId xmlns:a16="http://schemas.microsoft.com/office/drawing/2014/main" id="{CA3D96B5-D571-4546-9446-6C8F6B932A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2" name="Text Box 78">
          <a:extLst>
            <a:ext uri="{FF2B5EF4-FFF2-40B4-BE49-F238E27FC236}">
              <a16:creationId xmlns:a16="http://schemas.microsoft.com/office/drawing/2014/main" id="{59F22381-7C00-44F0-B970-A1C10EC371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3" name="Text Box 79">
          <a:extLst>
            <a:ext uri="{FF2B5EF4-FFF2-40B4-BE49-F238E27FC236}">
              <a16:creationId xmlns:a16="http://schemas.microsoft.com/office/drawing/2014/main" id="{73E1D8BF-F26F-45E5-BA00-DAB7162F93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4" name="Text Box 80">
          <a:extLst>
            <a:ext uri="{FF2B5EF4-FFF2-40B4-BE49-F238E27FC236}">
              <a16:creationId xmlns:a16="http://schemas.microsoft.com/office/drawing/2014/main" id="{1473487F-4AC2-4675-B8C4-5A86B30045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5" name="Text Box 81">
          <a:extLst>
            <a:ext uri="{FF2B5EF4-FFF2-40B4-BE49-F238E27FC236}">
              <a16:creationId xmlns:a16="http://schemas.microsoft.com/office/drawing/2014/main" id="{F61DA072-087C-4FE0-BB61-00B7A3D78A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6" name="Text Box 82">
          <a:extLst>
            <a:ext uri="{FF2B5EF4-FFF2-40B4-BE49-F238E27FC236}">
              <a16:creationId xmlns:a16="http://schemas.microsoft.com/office/drawing/2014/main" id="{5293BE89-F351-4360-BCFA-692976EDE1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7" name="Text Box 83">
          <a:extLst>
            <a:ext uri="{FF2B5EF4-FFF2-40B4-BE49-F238E27FC236}">
              <a16:creationId xmlns:a16="http://schemas.microsoft.com/office/drawing/2014/main" id="{E5009B67-313D-4111-AE2F-60A2DECA99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8" name="Text Box 84">
          <a:extLst>
            <a:ext uri="{FF2B5EF4-FFF2-40B4-BE49-F238E27FC236}">
              <a16:creationId xmlns:a16="http://schemas.microsoft.com/office/drawing/2014/main" id="{AE65F99F-19D7-4E13-BEF4-9AAB849462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79" name="Text Box 85">
          <a:extLst>
            <a:ext uri="{FF2B5EF4-FFF2-40B4-BE49-F238E27FC236}">
              <a16:creationId xmlns:a16="http://schemas.microsoft.com/office/drawing/2014/main" id="{439D4425-B224-4355-88D3-2B9B53037E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0" name="Text Box 86">
          <a:extLst>
            <a:ext uri="{FF2B5EF4-FFF2-40B4-BE49-F238E27FC236}">
              <a16:creationId xmlns:a16="http://schemas.microsoft.com/office/drawing/2014/main" id="{D89A4A12-38C0-4B23-8A8E-83A9ED4C09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1" name="Text Box 87">
          <a:extLst>
            <a:ext uri="{FF2B5EF4-FFF2-40B4-BE49-F238E27FC236}">
              <a16:creationId xmlns:a16="http://schemas.microsoft.com/office/drawing/2014/main" id="{26A5CC78-59C8-407E-871D-283C739A53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2" name="Text Box 88">
          <a:extLst>
            <a:ext uri="{FF2B5EF4-FFF2-40B4-BE49-F238E27FC236}">
              <a16:creationId xmlns:a16="http://schemas.microsoft.com/office/drawing/2014/main" id="{900887F1-FDC4-4BF0-B45E-8A52451E20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3" name="Text Box 89">
          <a:extLst>
            <a:ext uri="{FF2B5EF4-FFF2-40B4-BE49-F238E27FC236}">
              <a16:creationId xmlns:a16="http://schemas.microsoft.com/office/drawing/2014/main" id="{04C40B3B-DFA8-460A-8088-1440EF29AB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4" name="Text Box 90">
          <a:extLst>
            <a:ext uri="{FF2B5EF4-FFF2-40B4-BE49-F238E27FC236}">
              <a16:creationId xmlns:a16="http://schemas.microsoft.com/office/drawing/2014/main" id="{D6B33ABF-B65F-42C1-A9CC-376A364CE6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5" name="Text Box 91">
          <a:extLst>
            <a:ext uri="{FF2B5EF4-FFF2-40B4-BE49-F238E27FC236}">
              <a16:creationId xmlns:a16="http://schemas.microsoft.com/office/drawing/2014/main" id="{CC7DA858-1ED6-4114-888F-C08507020F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6" name="Text Box 92">
          <a:extLst>
            <a:ext uri="{FF2B5EF4-FFF2-40B4-BE49-F238E27FC236}">
              <a16:creationId xmlns:a16="http://schemas.microsoft.com/office/drawing/2014/main" id="{F301B91E-A861-4DEC-AABB-030F00FECE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7" name="Text Box 58">
          <a:extLst>
            <a:ext uri="{FF2B5EF4-FFF2-40B4-BE49-F238E27FC236}">
              <a16:creationId xmlns:a16="http://schemas.microsoft.com/office/drawing/2014/main" id="{A00DC3D0-7C7D-4A86-BFFC-FF42ED5F3D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8" name="Text Box 59">
          <a:extLst>
            <a:ext uri="{FF2B5EF4-FFF2-40B4-BE49-F238E27FC236}">
              <a16:creationId xmlns:a16="http://schemas.microsoft.com/office/drawing/2014/main" id="{0C74F916-0AAE-4915-9690-00D54723A7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89" name="Text Box 26">
          <a:extLst>
            <a:ext uri="{FF2B5EF4-FFF2-40B4-BE49-F238E27FC236}">
              <a16:creationId xmlns:a16="http://schemas.microsoft.com/office/drawing/2014/main" id="{EC6A1674-FEDE-4557-9C81-044B73FEE9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0" name="Text Box 27">
          <a:extLst>
            <a:ext uri="{FF2B5EF4-FFF2-40B4-BE49-F238E27FC236}">
              <a16:creationId xmlns:a16="http://schemas.microsoft.com/office/drawing/2014/main" id="{7F3D6C32-16E6-4134-9BED-F92F10CEA7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1" name="Text Box 28">
          <a:extLst>
            <a:ext uri="{FF2B5EF4-FFF2-40B4-BE49-F238E27FC236}">
              <a16:creationId xmlns:a16="http://schemas.microsoft.com/office/drawing/2014/main" id="{BB092611-C9AC-4805-95F1-DCD749E9FB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2" name="Text Box 29">
          <a:extLst>
            <a:ext uri="{FF2B5EF4-FFF2-40B4-BE49-F238E27FC236}">
              <a16:creationId xmlns:a16="http://schemas.microsoft.com/office/drawing/2014/main" id="{93AD488C-68AE-4CF2-BB43-E5A448AE27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3" name="Text Box 30">
          <a:extLst>
            <a:ext uri="{FF2B5EF4-FFF2-40B4-BE49-F238E27FC236}">
              <a16:creationId xmlns:a16="http://schemas.microsoft.com/office/drawing/2014/main" id="{B2F180BF-4FC2-47D9-8972-13FFDFBBEA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4" name="Text Box 31">
          <a:extLst>
            <a:ext uri="{FF2B5EF4-FFF2-40B4-BE49-F238E27FC236}">
              <a16:creationId xmlns:a16="http://schemas.microsoft.com/office/drawing/2014/main" id="{3006AAC8-A7F2-4E33-BEC6-8FEEFB1147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5" name="Text Box 32">
          <a:extLst>
            <a:ext uri="{FF2B5EF4-FFF2-40B4-BE49-F238E27FC236}">
              <a16:creationId xmlns:a16="http://schemas.microsoft.com/office/drawing/2014/main" id="{0C7F59F9-64AF-4178-8212-68303E15AC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6" name="Text Box 33">
          <a:extLst>
            <a:ext uri="{FF2B5EF4-FFF2-40B4-BE49-F238E27FC236}">
              <a16:creationId xmlns:a16="http://schemas.microsoft.com/office/drawing/2014/main" id="{99693F3C-6E9D-4DED-BBD1-B9939BB46C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7" name="Text Box 34">
          <a:extLst>
            <a:ext uri="{FF2B5EF4-FFF2-40B4-BE49-F238E27FC236}">
              <a16:creationId xmlns:a16="http://schemas.microsoft.com/office/drawing/2014/main" id="{45D7E20D-49E4-4860-89F0-F1FF9F7764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8" name="Text Box 35">
          <a:extLst>
            <a:ext uri="{FF2B5EF4-FFF2-40B4-BE49-F238E27FC236}">
              <a16:creationId xmlns:a16="http://schemas.microsoft.com/office/drawing/2014/main" id="{811136E8-A4BA-49E0-9E09-1DD6CB2EC6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099" name="Text Box 36">
          <a:extLst>
            <a:ext uri="{FF2B5EF4-FFF2-40B4-BE49-F238E27FC236}">
              <a16:creationId xmlns:a16="http://schemas.microsoft.com/office/drawing/2014/main" id="{843BEC55-AB1B-4078-8939-9EDA7F74DD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0" name="Text Box 37">
          <a:extLst>
            <a:ext uri="{FF2B5EF4-FFF2-40B4-BE49-F238E27FC236}">
              <a16:creationId xmlns:a16="http://schemas.microsoft.com/office/drawing/2014/main" id="{F0801BBB-4C51-4C64-BC73-3035A6AD59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1" name="Text Box 38">
          <a:extLst>
            <a:ext uri="{FF2B5EF4-FFF2-40B4-BE49-F238E27FC236}">
              <a16:creationId xmlns:a16="http://schemas.microsoft.com/office/drawing/2014/main" id="{D1E80682-BFDE-4D6E-B7BF-0FCE8D2F17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2" name="Text Box 39">
          <a:extLst>
            <a:ext uri="{FF2B5EF4-FFF2-40B4-BE49-F238E27FC236}">
              <a16:creationId xmlns:a16="http://schemas.microsoft.com/office/drawing/2014/main" id="{63956B3C-9325-45D4-B100-3F0580835B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3" name="Text Box 40">
          <a:extLst>
            <a:ext uri="{FF2B5EF4-FFF2-40B4-BE49-F238E27FC236}">
              <a16:creationId xmlns:a16="http://schemas.microsoft.com/office/drawing/2014/main" id="{159616AC-5BC6-4B3D-B3E9-28A192A770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4" name="Text Box 41">
          <a:extLst>
            <a:ext uri="{FF2B5EF4-FFF2-40B4-BE49-F238E27FC236}">
              <a16:creationId xmlns:a16="http://schemas.microsoft.com/office/drawing/2014/main" id="{8225220A-DE30-48FB-A347-F20D9FFC9F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5" name="Text Box 42">
          <a:extLst>
            <a:ext uri="{FF2B5EF4-FFF2-40B4-BE49-F238E27FC236}">
              <a16:creationId xmlns:a16="http://schemas.microsoft.com/office/drawing/2014/main" id="{F97E40B0-B0B1-4285-95C3-FFA665BD81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6" name="Text Box 43">
          <a:extLst>
            <a:ext uri="{FF2B5EF4-FFF2-40B4-BE49-F238E27FC236}">
              <a16:creationId xmlns:a16="http://schemas.microsoft.com/office/drawing/2014/main" id="{7127874D-90C7-49E5-BFF0-016403CB3F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7" name="Text Box 44">
          <a:extLst>
            <a:ext uri="{FF2B5EF4-FFF2-40B4-BE49-F238E27FC236}">
              <a16:creationId xmlns:a16="http://schemas.microsoft.com/office/drawing/2014/main" id="{6764F002-8103-4EA2-8C83-34290C03F8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8" name="Text Box 45">
          <a:extLst>
            <a:ext uri="{FF2B5EF4-FFF2-40B4-BE49-F238E27FC236}">
              <a16:creationId xmlns:a16="http://schemas.microsoft.com/office/drawing/2014/main" id="{9B253B0F-8953-495E-99EB-7DAA247F1A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09" name="Text Box 46">
          <a:extLst>
            <a:ext uri="{FF2B5EF4-FFF2-40B4-BE49-F238E27FC236}">
              <a16:creationId xmlns:a16="http://schemas.microsoft.com/office/drawing/2014/main" id="{26B6DA8E-912C-4A67-830F-128F82DCAB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0" name="Text Box 47">
          <a:extLst>
            <a:ext uri="{FF2B5EF4-FFF2-40B4-BE49-F238E27FC236}">
              <a16:creationId xmlns:a16="http://schemas.microsoft.com/office/drawing/2014/main" id="{FC78CC35-7DCD-46EF-982F-81EA9DB63E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1" name="Text Box 49">
          <a:extLst>
            <a:ext uri="{FF2B5EF4-FFF2-40B4-BE49-F238E27FC236}">
              <a16:creationId xmlns:a16="http://schemas.microsoft.com/office/drawing/2014/main" id="{C8DCFC3F-2657-469E-A440-6251D8F576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2" name="Text Box 50">
          <a:extLst>
            <a:ext uri="{FF2B5EF4-FFF2-40B4-BE49-F238E27FC236}">
              <a16:creationId xmlns:a16="http://schemas.microsoft.com/office/drawing/2014/main" id="{ECC359FB-1873-4B7B-B1DA-4689896794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3" name="Text Box 51">
          <a:extLst>
            <a:ext uri="{FF2B5EF4-FFF2-40B4-BE49-F238E27FC236}">
              <a16:creationId xmlns:a16="http://schemas.microsoft.com/office/drawing/2014/main" id="{B1843395-2EFA-4909-B4CB-344AD16E1A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4" name="Text Box 52">
          <a:extLst>
            <a:ext uri="{FF2B5EF4-FFF2-40B4-BE49-F238E27FC236}">
              <a16:creationId xmlns:a16="http://schemas.microsoft.com/office/drawing/2014/main" id="{A27071B7-F7D8-462F-91D9-E448A1D279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5" name="Text Box 53">
          <a:extLst>
            <a:ext uri="{FF2B5EF4-FFF2-40B4-BE49-F238E27FC236}">
              <a16:creationId xmlns:a16="http://schemas.microsoft.com/office/drawing/2014/main" id="{1EB09D62-3A1B-4A28-BA42-C49C58E78D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6" name="Text Box 54">
          <a:extLst>
            <a:ext uri="{FF2B5EF4-FFF2-40B4-BE49-F238E27FC236}">
              <a16:creationId xmlns:a16="http://schemas.microsoft.com/office/drawing/2014/main" id="{142BDF1E-6015-4CF5-8988-E149D56685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7" name="Text Box 55">
          <a:extLst>
            <a:ext uri="{FF2B5EF4-FFF2-40B4-BE49-F238E27FC236}">
              <a16:creationId xmlns:a16="http://schemas.microsoft.com/office/drawing/2014/main" id="{5FACF90A-9291-4D16-8744-C6D1E448A1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8" name="Text Box 56">
          <a:extLst>
            <a:ext uri="{FF2B5EF4-FFF2-40B4-BE49-F238E27FC236}">
              <a16:creationId xmlns:a16="http://schemas.microsoft.com/office/drawing/2014/main" id="{86987C56-BCB0-4A4A-9C26-1D1E2B872A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19" name="Text Box 57">
          <a:extLst>
            <a:ext uri="{FF2B5EF4-FFF2-40B4-BE49-F238E27FC236}">
              <a16:creationId xmlns:a16="http://schemas.microsoft.com/office/drawing/2014/main" id="{94E6C4F2-A91A-4389-8929-C74485920C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0" name="Text Box 58">
          <a:extLst>
            <a:ext uri="{FF2B5EF4-FFF2-40B4-BE49-F238E27FC236}">
              <a16:creationId xmlns:a16="http://schemas.microsoft.com/office/drawing/2014/main" id="{E99A3EAF-7D8F-4DF4-BA4E-65F8C90FBA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1" name="Text Box 59">
          <a:extLst>
            <a:ext uri="{FF2B5EF4-FFF2-40B4-BE49-F238E27FC236}">
              <a16:creationId xmlns:a16="http://schemas.microsoft.com/office/drawing/2014/main" id="{CBFBDB85-C391-44CA-B2EA-35A4075884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2" name="Text Box 60">
          <a:extLst>
            <a:ext uri="{FF2B5EF4-FFF2-40B4-BE49-F238E27FC236}">
              <a16:creationId xmlns:a16="http://schemas.microsoft.com/office/drawing/2014/main" id="{D1FEDC80-D557-4163-83C3-5D3F601985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3" name="Text Box 61">
          <a:extLst>
            <a:ext uri="{FF2B5EF4-FFF2-40B4-BE49-F238E27FC236}">
              <a16:creationId xmlns:a16="http://schemas.microsoft.com/office/drawing/2014/main" id="{DAF99A14-7E92-407C-BC2E-E6621E99A1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4" name="Text Box 62">
          <a:extLst>
            <a:ext uri="{FF2B5EF4-FFF2-40B4-BE49-F238E27FC236}">
              <a16:creationId xmlns:a16="http://schemas.microsoft.com/office/drawing/2014/main" id="{9DFC486D-7923-41C3-BEA7-56ADFBD937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5" name="Text Box 63">
          <a:extLst>
            <a:ext uri="{FF2B5EF4-FFF2-40B4-BE49-F238E27FC236}">
              <a16:creationId xmlns:a16="http://schemas.microsoft.com/office/drawing/2014/main" id="{B521F640-DA3C-4535-B0F0-7F14C7C409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6" name="Text Box 64">
          <a:extLst>
            <a:ext uri="{FF2B5EF4-FFF2-40B4-BE49-F238E27FC236}">
              <a16:creationId xmlns:a16="http://schemas.microsoft.com/office/drawing/2014/main" id="{DA6B04D1-DBD7-4BA8-B4EC-29FA0EDECB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7" name="Text Box 65">
          <a:extLst>
            <a:ext uri="{FF2B5EF4-FFF2-40B4-BE49-F238E27FC236}">
              <a16:creationId xmlns:a16="http://schemas.microsoft.com/office/drawing/2014/main" id="{2F0A82A6-365A-4B13-98DB-E35F5C894B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8" name="Text Box 66">
          <a:extLst>
            <a:ext uri="{FF2B5EF4-FFF2-40B4-BE49-F238E27FC236}">
              <a16:creationId xmlns:a16="http://schemas.microsoft.com/office/drawing/2014/main" id="{F0E3376D-CAFA-4B40-A300-D51F7629B6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29" name="Text Box 67">
          <a:extLst>
            <a:ext uri="{FF2B5EF4-FFF2-40B4-BE49-F238E27FC236}">
              <a16:creationId xmlns:a16="http://schemas.microsoft.com/office/drawing/2014/main" id="{9FAD6B84-0F9E-4A5F-8DF1-CF8A3461E4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0" name="Text Box 68">
          <a:extLst>
            <a:ext uri="{FF2B5EF4-FFF2-40B4-BE49-F238E27FC236}">
              <a16:creationId xmlns:a16="http://schemas.microsoft.com/office/drawing/2014/main" id="{8BA3784F-547B-404A-A49A-01C877A9B6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1" name="Text Box 69">
          <a:extLst>
            <a:ext uri="{FF2B5EF4-FFF2-40B4-BE49-F238E27FC236}">
              <a16:creationId xmlns:a16="http://schemas.microsoft.com/office/drawing/2014/main" id="{D8724433-5A36-496A-8BB7-45AAB74D2B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2" name="Text Box 70">
          <a:extLst>
            <a:ext uri="{FF2B5EF4-FFF2-40B4-BE49-F238E27FC236}">
              <a16:creationId xmlns:a16="http://schemas.microsoft.com/office/drawing/2014/main" id="{A546915F-2744-434F-8C83-53E84D6E32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3" name="Text Box 71">
          <a:extLst>
            <a:ext uri="{FF2B5EF4-FFF2-40B4-BE49-F238E27FC236}">
              <a16:creationId xmlns:a16="http://schemas.microsoft.com/office/drawing/2014/main" id="{5DD86968-7AAD-49DC-B2D2-BCD88F64A1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4" name="Text Box 72">
          <a:extLst>
            <a:ext uri="{FF2B5EF4-FFF2-40B4-BE49-F238E27FC236}">
              <a16:creationId xmlns:a16="http://schemas.microsoft.com/office/drawing/2014/main" id="{6F300058-5504-473D-BF9D-0D363F9AC4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5" name="Text Box 73">
          <a:extLst>
            <a:ext uri="{FF2B5EF4-FFF2-40B4-BE49-F238E27FC236}">
              <a16:creationId xmlns:a16="http://schemas.microsoft.com/office/drawing/2014/main" id="{08863AAA-331D-48CD-BE5C-9979305185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6" name="Text Box 74">
          <a:extLst>
            <a:ext uri="{FF2B5EF4-FFF2-40B4-BE49-F238E27FC236}">
              <a16:creationId xmlns:a16="http://schemas.microsoft.com/office/drawing/2014/main" id="{C05170B9-B5B7-4345-8198-0D42ACAC6B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7" name="Text Box 75">
          <a:extLst>
            <a:ext uri="{FF2B5EF4-FFF2-40B4-BE49-F238E27FC236}">
              <a16:creationId xmlns:a16="http://schemas.microsoft.com/office/drawing/2014/main" id="{B9E968E2-4983-4D04-8C74-03163F5A09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8" name="Text Box 76">
          <a:extLst>
            <a:ext uri="{FF2B5EF4-FFF2-40B4-BE49-F238E27FC236}">
              <a16:creationId xmlns:a16="http://schemas.microsoft.com/office/drawing/2014/main" id="{BAF8777C-FA1C-40D8-B35C-5BA7593B49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39" name="Text Box 77">
          <a:extLst>
            <a:ext uri="{FF2B5EF4-FFF2-40B4-BE49-F238E27FC236}">
              <a16:creationId xmlns:a16="http://schemas.microsoft.com/office/drawing/2014/main" id="{CE935955-0B53-44E5-83AD-8E1364735C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0" name="Text Box 78">
          <a:extLst>
            <a:ext uri="{FF2B5EF4-FFF2-40B4-BE49-F238E27FC236}">
              <a16:creationId xmlns:a16="http://schemas.microsoft.com/office/drawing/2014/main" id="{7DC67C86-6B28-4E3B-BF11-2F0AFF963A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1" name="Text Box 79">
          <a:extLst>
            <a:ext uri="{FF2B5EF4-FFF2-40B4-BE49-F238E27FC236}">
              <a16:creationId xmlns:a16="http://schemas.microsoft.com/office/drawing/2014/main" id="{889452E8-AD67-44D2-BFC4-D2EF7EC706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2" name="Text Box 80">
          <a:extLst>
            <a:ext uri="{FF2B5EF4-FFF2-40B4-BE49-F238E27FC236}">
              <a16:creationId xmlns:a16="http://schemas.microsoft.com/office/drawing/2014/main" id="{7546DA03-8469-40CC-BB0F-9B5EF3E0F6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3" name="Text Box 81">
          <a:extLst>
            <a:ext uri="{FF2B5EF4-FFF2-40B4-BE49-F238E27FC236}">
              <a16:creationId xmlns:a16="http://schemas.microsoft.com/office/drawing/2014/main" id="{7815DE9D-17B5-4251-BE3E-DEF526116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4" name="Text Box 82">
          <a:extLst>
            <a:ext uri="{FF2B5EF4-FFF2-40B4-BE49-F238E27FC236}">
              <a16:creationId xmlns:a16="http://schemas.microsoft.com/office/drawing/2014/main" id="{F059026B-4256-4B47-8FC3-91BE358E13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5" name="Text Box 83">
          <a:extLst>
            <a:ext uri="{FF2B5EF4-FFF2-40B4-BE49-F238E27FC236}">
              <a16:creationId xmlns:a16="http://schemas.microsoft.com/office/drawing/2014/main" id="{1C706B06-25C3-48CB-B3BB-97F057C6F7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6" name="Text Box 84">
          <a:extLst>
            <a:ext uri="{FF2B5EF4-FFF2-40B4-BE49-F238E27FC236}">
              <a16:creationId xmlns:a16="http://schemas.microsoft.com/office/drawing/2014/main" id="{3D66E304-1D77-4BD7-B545-BF8BEFA29E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7" name="Text Box 85">
          <a:extLst>
            <a:ext uri="{FF2B5EF4-FFF2-40B4-BE49-F238E27FC236}">
              <a16:creationId xmlns:a16="http://schemas.microsoft.com/office/drawing/2014/main" id="{814F9E5F-D962-41A2-8AC1-339F4BE610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8" name="Text Box 86">
          <a:extLst>
            <a:ext uri="{FF2B5EF4-FFF2-40B4-BE49-F238E27FC236}">
              <a16:creationId xmlns:a16="http://schemas.microsoft.com/office/drawing/2014/main" id="{7C25DA2B-C2EF-483D-9A5B-B30445F3BB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49" name="Text Box 87">
          <a:extLst>
            <a:ext uri="{FF2B5EF4-FFF2-40B4-BE49-F238E27FC236}">
              <a16:creationId xmlns:a16="http://schemas.microsoft.com/office/drawing/2014/main" id="{180441DA-B473-4030-A955-FFEFA0B5E9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0" name="Text Box 88">
          <a:extLst>
            <a:ext uri="{FF2B5EF4-FFF2-40B4-BE49-F238E27FC236}">
              <a16:creationId xmlns:a16="http://schemas.microsoft.com/office/drawing/2014/main" id="{88A30E55-EC24-4703-B418-A1F38AF5BF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1" name="Text Box 89">
          <a:extLst>
            <a:ext uri="{FF2B5EF4-FFF2-40B4-BE49-F238E27FC236}">
              <a16:creationId xmlns:a16="http://schemas.microsoft.com/office/drawing/2014/main" id="{5CFC2B1B-2FE2-4223-B160-13E804FC9B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2" name="Text Box 90">
          <a:extLst>
            <a:ext uri="{FF2B5EF4-FFF2-40B4-BE49-F238E27FC236}">
              <a16:creationId xmlns:a16="http://schemas.microsoft.com/office/drawing/2014/main" id="{F72E91D4-B299-486E-BF6D-E7E5FFB720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3" name="Text Box 91">
          <a:extLst>
            <a:ext uri="{FF2B5EF4-FFF2-40B4-BE49-F238E27FC236}">
              <a16:creationId xmlns:a16="http://schemas.microsoft.com/office/drawing/2014/main" id="{C2C8E6EF-947E-4CF7-B488-88479D7C01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4" name="Text Box 92">
          <a:extLst>
            <a:ext uri="{FF2B5EF4-FFF2-40B4-BE49-F238E27FC236}">
              <a16:creationId xmlns:a16="http://schemas.microsoft.com/office/drawing/2014/main" id="{CA5507A1-FA95-42CF-97AE-C0384FEF56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5" name="Text Box 26">
          <a:extLst>
            <a:ext uri="{FF2B5EF4-FFF2-40B4-BE49-F238E27FC236}">
              <a16:creationId xmlns:a16="http://schemas.microsoft.com/office/drawing/2014/main" id="{10779595-ABA9-4269-8640-8646570A46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6" name="Text Box 27">
          <a:extLst>
            <a:ext uri="{FF2B5EF4-FFF2-40B4-BE49-F238E27FC236}">
              <a16:creationId xmlns:a16="http://schemas.microsoft.com/office/drawing/2014/main" id="{047E3704-0997-4C97-AE88-B493017ADD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7" name="Text Box 28">
          <a:extLst>
            <a:ext uri="{FF2B5EF4-FFF2-40B4-BE49-F238E27FC236}">
              <a16:creationId xmlns:a16="http://schemas.microsoft.com/office/drawing/2014/main" id="{27E55C7B-A4E6-4017-95F1-9E75401B52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8" name="Text Box 29">
          <a:extLst>
            <a:ext uri="{FF2B5EF4-FFF2-40B4-BE49-F238E27FC236}">
              <a16:creationId xmlns:a16="http://schemas.microsoft.com/office/drawing/2014/main" id="{EFBAF541-A5B3-49E2-9041-993E7F47E1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59" name="Text Box 30">
          <a:extLst>
            <a:ext uri="{FF2B5EF4-FFF2-40B4-BE49-F238E27FC236}">
              <a16:creationId xmlns:a16="http://schemas.microsoft.com/office/drawing/2014/main" id="{6851E9C6-C5EB-44CA-96AE-99DAF126EB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0" name="Text Box 31">
          <a:extLst>
            <a:ext uri="{FF2B5EF4-FFF2-40B4-BE49-F238E27FC236}">
              <a16:creationId xmlns:a16="http://schemas.microsoft.com/office/drawing/2014/main" id="{C67669E3-7BB6-41F3-A63F-ADDFDAACBC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1" name="Text Box 32">
          <a:extLst>
            <a:ext uri="{FF2B5EF4-FFF2-40B4-BE49-F238E27FC236}">
              <a16:creationId xmlns:a16="http://schemas.microsoft.com/office/drawing/2014/main" id="{BB3D7075-4BBC-4F73-B3A2-6CD468153D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2" name="Text Box 33">
          <a:extLst>
            <a:ext uri="{FF2B5EF4-FFF2-40B4-BE49-F238E27FC236}">
              <a16:creationId xmlns:a16="http://schemas.microsoft.com/office/drawing/2014/main" id="{E8F0743C-5D88-49A4-965F-DBB220D198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3" name="Text Box 34">
          <a:extLst>
            <a:ext uri="{FF2B5EF4-FFF2-40B4-BE49-F238E27FC236}">
              <a16:creationId xmlns:a16="http://schemas.microsoft.com/office/drawing/2014/main" id="{BCD54A89-4019-41D9-88A6-CCE74C0AA1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4" name="Text Box 35">
          <a:extLst>
            <a:ext uri="{FF2B5EF4-FFF2-40B4-BE49-F238E27FC236}">
              <a16:creationId xmlns:a16="http://schemas.microsoft.com/office/drawing/2014/main" id="{5F5914F4-4333-4E4F-8661-B755131CCB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5" name="Text Box 36">
          <a:extLst>
            <a:ext uri="{FF2B5EF4-FFF2-40B4-BE49-F238E27FC236}">
              <a16:creationId xmlns:a16="http://schemas.microsoft.com/office/drawing/2014/main" id="{7F23BB49-68EF-4233-A792-995A5D3643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6" name="Text Box 37">
          <a:extLst>
            <a:ext uri="{FF2B5EF4-FFF2-40B4-BE49-F238E27FC236}">
              <a16:creationId xmlns:a16="http://schemas.microsoft.com/office/drawing/2014/main" id="{D85D08A4-85E5-42AD-850A-95B0E58ED1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7" name="Text Box 38">
          <a:extLst>
            <a:ext uri="{FF2B5EF4-FFF2-40B4-BE49-F238E27FC236}">
              <a16:creationId xmlns:a16="http://schemas.microsoft.com/office/drawing/2014/main" id="{81D78AAB-836C-4BE1-B1D4-45345C99D9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8" name="Text Box 39">
          <a:extLst>
            <a:ext uri="{FF2B5EF4-FFF2-40B4-BE49-F238E27FC236}">
              <a16:creationId xmlns:a16="http://schemas.microsoft.com/office/drawing/2014/main" id="{334FB96D-3487-44B4-A8F3-A305173DB3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69" name="Text Box 40">
          <a:extLst>
            <a:ext uri="{FF2B5EF4-FFF2-40B4-BE49-F238E27FC236}">
              <a16:creationId xmlns:a16="http://schemas.microsoft.com/office/drawing/2014/main" id="{AD29F801-DB1D-4518-A2CF-C11FD99A5B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0" name="Text Box 41">
          <a:extLst>
            <a:ext uri="{FF2B5EF4-FFF2-40B4-BE49-F238E27FC236}">
              <a16:creationId xmlns:a16="http://schemas.microsoft.com/office/drawing/2014/main" id="{724EAB42-1989-4257-B4DB-BA72FE2329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1" name="Text Box 42">
          <a:extLst>
            <a:ext uri="{FF2B5EF4-FFF2-40B4-BE49-F238E27FC236}">
              <a16:creationId xmlns:a16="http://schemas.microsoft.com/office/drawing/2014/main" id="{0136C92E-2B58-48BA-8E5C-94AB8914B1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2" name="Text Box 43">
          <a:extLst>
            <a:ext uri="{FF2B5EF4-FFF2-40B4-BE49-F238E27FC236}">
              <a16:creationId xmlns:a16="http://schemas.microsoft.com/office/drawing/2014/main" id="{E595C7A2-1AB9-43A4-AA65-293F56ED1D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3" name="Text Box 44">
          <a:extLst>
            <a:ext uri="{FF2B5EF4-FFF2-40B4-BE49-F238E27FC236}">
              <a16:creationId xmlns:a16="http://schemas.microsoft.com/office/drawing/2014/main" id="{CF69A3AF-1432-4580-9F66-BBB3FB17D4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4" name="Text Box 45">
          <a:extLst>
            <a:ext uri="{FF2B5EF4-FFF2-40B4-BE49-F238E27FC236}">
              <a16:creationId xmlns:a16="http://schemas.microsoft.com/office/drawing/2014/main" id="{4D59E795-1E7A-406E-84E7-9D92A8B39E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5" name="Text Box 46">
          <a:extLst>
            <a:ext uri="{FF2B5EF4-FFF2-40B4-BE49-F238E27FC236}">
              <a16:creationId xmlns:a16="http://schemas.microsoft.com/office/drawing/2014/main" id="{929BEAD3-90EC-4323-981D-5E20BD39E8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6" name="Text Box 47">
          <a:extLst>
            <a:ext uri="{FF2B5EF4-FFF2-40B4-BE49-F238E27FC236}">
              <a16:creationId xmlns:a16="http://schemas.microsoft.com/office/drawing/2014/main" id="{76A18B52-B110-4D13-BA9E-1858435FF0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7" name="Text Box 49">
          <a:extLst>
            <a:ext uri="{FF2B5EF4-FFF2-40B4-BE49-F238E27FC236}">
              <a16:creationId xmlns:a16="http://schemas.microsoft.com/office/drawing/2014/main" id="{80653E88-43E9-4340-AD13-575B0EB3A5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8" name="Text Box 50">
          <a:extLst>
            <a:ext uri="{FF2B5EF4-FFF2-40B4-BE49-F238E27FC236}">
              <a16:creationId xmlns:a16="http://schemas.microsoft.com/office/drawing/2014/main" id="{570F3F2B-253F-4845-88FB-4FFEA5596B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79" name="Text Box 51">
          <a:extLst>
            <a:ext uri="{FF2B5EF4-FFF2-40B4-BE49-F238E27FC236}">
              <a16:creationId xmlns:a16="http://schemas.microsoft.com/office/drawing/2014/main" id="{8E6B34EC-7E22-4B29-AC7D-8F19418BCA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0" name="Text Box 52">
          <a:extLst>
            <a:ext uri="{FF2B5EF4-FFF2-40B4-BE49-F238E27FC236}">
              <a16:creationId xmlns:a16="http://schemas.microsoft.com/office/drawing/2014/main" id="{04747BA1-5CB8-479D-997F-D38308F717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1" name="Text Box 53">
          <a:extLst>
            <a:ext uri="{FF2B5EF4-FFF2-40B4-BE49-F238E27FC236}">
              <a16:creationId xmlns:a16="http://schemas.microsoft.com/office/drawing/2014/main" id="{7A0FE5C0-41E5-453D-ABEF-B530442E31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2" name="Text Box 54">
          <a:extLst>
            <a:ext uri="{FF2B5EF4-FFF2-40B4-BE49-F238E27FC236}">
              <a16:creationId xmlns:a16="http://schemas.microsoft.com/office/drawing/2014/main" id="{12DEEAF5-A58D-4B91-8DA6-A8B0726693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3" name="Text Box 55">
          <a:extLst>
            <a:ext uri="{FF2B5EF4-FFF2-40B4-BE49-F238E27FC236}">
              <a16:creationId xmlns:a16="http://schemas.microsoft.com/office/drawing/2014/main" id="{E8D52548-4DFB-4254-B47B-9F8DEFF758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4" name="Text Box 56">
          <a:extLst>
            <a:ext uri="{FF2B5EF4-FFF2-40B4-BE49-F238E27FC236}">
              <a16:creationId xmlns:a16="http://schemas.microsoft.com/office/drawing/2014/main" id="{C9C12BDF-CDDF-4452-8A42-1458FD607F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5" name="Text Box 57">
          <a:extLst>
            <a:ext uri="{FF2B5EF4-FFF2-40B4-BE49-F238E27FC236}">
              <a16:creationId xmlns:a16="http://schemas.microsoft.com/office/drawing/2014/main" id="{60AE55D0-4D1C-4676-A03E-01EEB6148D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6" name="Text Box 58">
          <a:extLst>
            <a:ext uri="{FF2B5EF4-FFF2-40B4-BE49-F238E27FC236}">
              <a16:creationId xmlns:a16="http://schemas.microsoft.com/office/drawing/2014/main" id="{3B47A2CC-8AF2-4163-BE91-4B2CBB7A98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7" name="Text Box 59">
          <a:extLst>
            <a:ext uri="{FF2B5EF4-FFF2-40B4-BE49-F238E27FC236}">
              <a16:creationId xmlns:a16="http://schemas.microsoft.com/office/drawing/2014/main" id="{B75FDC47-FE15-4BAA-9EA7-C07177A920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8" name="Text Box 60">
          <a:extLst>
            <a:ext uri="{FF2B5EF4-FFF2-40B4-BE49-F238E27FC236}">
              <a16:creationId xmlns:a16="http://schemas.microsoft.com/office/drawing/2014/main" id="{489D18B3-CE47-4273-8FA0-16757DD376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89" name="Text Box 61">
          <a:extLst>
            <a:ext uri="{FF2B5EF4-FFF2-40B4-BE49-F238E27FC236}">
              <a16:creationId xmlns:a16="http://schemas.microsoft.com/office/drawing/2014/main" id="{4461D508-E2B8-4C83-8AFD-6E11E0A41D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0" name="Text Box 62">
          <a:extLst>
            <a:ext uri="{FF2B5EF4-FFF2-40B4-BE49-F238E27FC236}">
              <a16:creationId xmlns:a16="http://schemas.microsoft.com/office/drawing/2014/main" id="{256936A2-BCA6-461F-9180-DFB63D74B9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1" name="Text Box 63">
          <a:extLst>
            <a:ext uri="{FF2B5EF4-FFF2-40B4-BE49-F238E27FC236}">
              <a16:creationId xmlns:a16="http://schemas.microsoft.com/office/drawing/2014/main" id="{C04B2E62-C930-4FB4-BB95-75ED4D3EA4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2" name="Text Box 64">
          <a:extLst>
            <a:ext uri="{FF2B5EF4-FFF2-40B4-BE49-F238E27FC236}">
              <a16:creationId xmlns:a16="http://schemas.microsoft.com/office/drawing/2014/main" id="{A0F7B309-EDDA-4B72-B620-D652E3D1EF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3" name="Text Box 65">
          <a:extLst>
            <a:ext uri="{FF2B5EF4-FFF2-40B4-BE49-F238E27FC236}">
              <a16:creationId xmlns:a16="http://schemas.microsoft.com/office/drawing/2014/main" id="{B7F52E88-FED7-4082-B7C0-DCB37D5260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4" name="Text Box 66">
          <a:extLst>
            <a:ext uri="{FF2B5EF4-FFF2-40B4-BE49-F238E27FC236}">
              <a16:creationId xmlns:a16="http://schemas.microsoft.com/office/drawing/2014/main" id="{736C68F5-8A07-4764-8BD1-D5269773B6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5" name="Text Box 67">
          <a:extLst>
            <a:ext uri="{FF2B5EF4-FFF2-40B4-BE49-F238E27FC236}">
              <a16:creationId xmlns:a16="http://schemas.microsoft.com/office/drawing/2014/main" id="{412BA916-6E0A-41AC-864D-94E3E7B9F3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6" name="Text Box 68">
          <a:extLst>
            <a:ext uri="{FF2B5EF4-FFF2-40B4-BE49-F238E27FC236}">
              <a16:creationId xmlns:a16="http://schemas.microsoft.com/office/drawing/2014/main" id="{C8FEB9F2-5F26-4558-B6F4-5EA9EECF80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7" name="Text Box 69">
          <a:extLst>
            <a:ext uri="{FF2B5EF4-FFF2-40B4-BE49-F238E27FC236}">
              <a16:creationId xmlns:a16="http://schemas.microsoft.com/office/drawing/2014/main" id="{015DBD65-3360-4806-9D9E-A9C5B8F035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8" name="Text Box 70">
          <a:extLst>
            <a:ext uri="{FF2B5EF4-FFF2-40B4-BE49-F238E27FC236}">
              <a16:creationId xmlns:a16="http://schemas.microsoft.com/office/drawing/2014/main" id="{4F006A01-88F2-46F9-A9DA-6773E7A475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199" name="Text Box 71">
          <a:extLst>
            <a:ext uri="{FF2B5EF4-FFF2-40B4-BE49-F238E27FC236}">
              <a16:creationId xmlns:a16="http://schemas.microsoft.com/office/drawing/2014/main" id="{78A0B085-E026-4F1D-BAAD-13D43E2E60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0" name="Text Box 72">
          <a:extLst>
            <a:ext uri="{FF2B5EF4-FFF2-40B4-BE49-F238E27FC236}">
              <a16:creationId xmlns:a16="http://schemas.microsoft.com/office/drawing/2014/main" id="{ABE6FBB0-0C30-457E-B772-FADF04367B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1" name="Text Box 73">
          <a:extLst>
            <a:ext uri="{FF2B5EF4-FFF2-40B4-BE49-F238E27FC236}">
              <a16:creationId xmlns:a16="http://schemas.microsoft.com/office/drawing/2014/main" id="{06A177E7-7228-46A7-8D57-A579E88D03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2" name="Text Box 74">
          <a:extLst>
            <a:ext uri="{FF2B5EF4-FFF2-40B4-BE49-F238E27FC236}">
              <a16:creationId xmlns:a16="http://schemas.microsoft.com/office/drawing/2014/main" id="{3FC90357-6A24-4212-A039-36534E72A7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3" name="Text Box 75">
          <a:extLst>
            <a:ext uri="{FF2B5EF4-FFF2-40B4-BE49-F238E27FC236}">
              <a16:creationId xmlns:a16="http://schemas.microsoft.com/office/drawing/2014/main" id="{9B731B87-D706-434B-B423-15D25FBC12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4" name="Text Box 76">
          <a:extLst>
            <a:ext uri="{FF2B5EF4-FFF2-40B4-BE49-F238E27FC236}">
              <a16:creationId xmlns:a16="http://schemas.microsoft.com/office/drawing/2014/main" id="{68FCFBE5-D730-4181-887B-5035FDA17E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5" name="Text Box 77">
          <a:extLst>
            <a:ext uri="{FF2B5EF4-FFF2-40B4-BE49-F238E27FC236}">
              <a16:creationId xmlns:a16="http://schemas.microsoft.com/office/drawing/2014/main" id="{2789257A-52B4-4F88-A4AE-A8FC586BEC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6" name="Text Box 78">
          <a:extLst>
            <a:ext uri="{FF2B5EF4-FFF2-40B4-BE49-F238E27FC236}">
              <a16:creationId xmlns:a16="http://schemas.microsoft.com/office/drawing/2014/main" id="{A074C98C-7031-42CF-97D0-4DD7B1CAAB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7" name="Text Box 79">
          <a:extLst>
            <a:ext uri="{FF2B5EF4-FFF2-40B4-BE49-F238E27FC236}">
              <a16:creationId xmlns:a16="http://schemas.microsoft.com/office/drawing/2014/main" id="{224936BC-BB32-4FB0-A0F5-2982F62FCC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8" name="Text Box 80">
          <a:extLst>
            <a:ext uri="{FF2B5EF4-FFF2-40B4-BE49-F238E27FC236}">
              <a16:creationId xmlns:a16="http://schemas.microsoft.com/office/drawing/2014/main" id="{868DF9E1-F3A3-4009-BB84-C84591DA77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09" name="Text Box 81">
          <a:extLst>
            <a:ext uri="{FF2B5EF4-FFF2-40B4-BE49-F238E27FC236}">
              <a16:creationId xmlns:a16="http://schemas.microsoft.com/office/drawing/2014/main" id="{6BD4A966-DA32-49C5-BC9C-F3F07A7883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0" name="Text Box 82">
          <a:extLst>
            <a:ext uri="{FF2B5EF4-FFF2-40B4-BE49-F238E27FC236}">
              <a16:creationId xmlns:a16="http://schemas.microsoft.com/office/drawing/2014/main" id="{5B5E49B9-A729-4EB8-BA67-76F7991AC9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1" name="Text Box 83">
          <a:extLst>
            <a:ext uri="{FF2B5EF4-FFF2-40B4-BE49-F238E27FC236}">
              <a16:creationId xmlns:a16="http://schemas.microsoft.com/office/drawing/2014/main" id="{1BF3CCC9-AB5C-46DD-8504-397800F96F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2" name="Text Box 84">
          <a:extLst>
            <a:ext uri="{FF2B5EF4-FFF2-40B4-BE49-F238E27FC236}">
              <a16:creationId xmlns:a16="http://schemas.microsoft.com/office/drawing/2014/main" id="{6C352ACF-7922-4B10-BC67-2B1E5847EA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3" name="Text Box 85">
          <a:extLst>
            <a:ext uri="{FF2B5EF4-FFF2-40B4-BE49-F238E27FC236}">
              <a16:creationId xmlns:a16="http://schemas.microsoft.com/office/drawing/2014/main" id="{84767184-4D70-4458-B4A6-C75A1617EC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4" name="Text Box 86">
          <a:extLst>
            <a:ext uri="{FF2B5EF4-FFF2-40B4-BE49-F238E27FC236}">
              <a16:creationId xmlns:a16="http://schemas.microsoft.com/office/drawing/2014/main" id="{855352B7-9EF6-4FD4-B30A-D3E2F54436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5" name="Text Box 87">
          <a:extLst>
            <a:ext uri="{FF2B5EF4-FFF2-40B4-BE49-F238E27FC236}">
              <a16:creationId xmlns:a16="http://schemas.microsoft.com/office/drawing/2014/main" id="{04317129-49B0-4595-8D52-42DFB90A4A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6" name="Text Box 88">
          <a:extLst>
            <a:ext uri="{FF2B5EF4-FFF2-40B4-BE49-F238E27FC236}">
              <a16:creationId xmlns:a16="http://schemas.microsoft.com/office/drawing/2014/main" id="{36D187B2-E689-4B71-817B-6B9D60E2B6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7" name="Text Box 89">
          <a:extLst>
            <a:ext uri="{FF2B5EF4-FFF2-40B4-BE49-F238E27FC236}">
              <a16:creationId xmlns:a16="http://schemas.microsoft.com/office/drawing/2014/main" id="{613BB3FF-18F6-4C66-A963-5BE77EC166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8" name="Text Box 90">
          <a:extLst>
            <a:ext uri="{FF2B5EF4-FFF2-40B4-BE49-F238E27FC236}">
              <a16:creationId xmlns:a16="http://schemas.microsoft.com/office/drawing/2014/main" id="{543144F6-BFF8-432F-B613-FB4ED542B5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19" name="Text Box 91">
          <a:extLst>
            <a:ext uri="{FF2B5EF4-FFF2-40B4-BE49-F238E27FC236}">
              <a16:creationId xmlns:a16="http://schemas.microsoft.com/office/drawing/2014/main" id="{1AE1CE9C-5D09-44A3-8E99-B3CAA30AB0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0" name="Text Box 92">
          <a:extLst>
            <a:ext uri="{FF2B5EF4-FFF2-40B4-BE49-F238E27FC236}">
              <a16:creationId xmlns:a16="http://schemas.microsoft.com/office/drawing/2014/main" id="{791FC3BA-349A-46F2-BF3D-52D941C94D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1" name="Text Box 26">
          <a:extLst>
            <a:ext uri="{FF2B5EF4-FFF2-40B4-BE49-F238E27FC236}">
              <a16:creationId xmlns:a16="http://schemas.microsoft.com/office/drawing/2014/main" id="{BBA5DC15-EB12-4E45-9819-97F6514D29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2" name="Text Box 27">
          <a:extLst>
            <a:ext uri="{FF2B5EF4-FFF2-40B4-BE49-F238E27FC236}">
              <a16:creationId xmlns:a16="http://schemas.microsoft.com/office/drawing/2014/main" id="{5D841E59-F5F4-4F05-817F-79BC8C623D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3" name="Text Box 28">
          <a:extLst>
            <a:ext uri="{FF2B5EF4-FFF2-40B4-BE49-F238E27FC236}">
              <a16:creationId xmlns:a16="http://schemas.microsoft.com/office/drawing/2014/main" id="{E2DF441F-D020-4D1A-8BFD-15E49BFB7D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4" name="Text Box 29">
          <a:extLst>
            <a:ext uri="{FF2B5EF4-FFF2-40B4-BE49-F238E27FC236}">
              <a16:creationId xmlns:a16="http://schemas.microsoft.com/office/drawing/2014/main" id="{D5451FC3-5916-47F3-BDED-B770A94A60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5" name="Text Box 30">
          <a:extLst>
            <a:ext uri="{FF2B5EF4-FFF2-40B4-BE49-F238E27FC236}">
              <a16:creationId xmlns:a16="http://schemas.microsoft.com/office/drawing/2014/main" id="{06B48094-04BC-47E0-9C36-CD342CF2C7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6" name="Text Box 31">
          <a:extLst>
            <a:ext uri="{FF2B5EF4-FFF2-40B4-BE49-F238E27FC236}">
              <a16:creationId xmlns:a16="http://schemas.microsoft.com/office/drawing/2014/main" id="{CF4108E2-4777-43EA-8CD0-F4D1582187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7" name="Text Box 32">
          <a:extLst>
            <a:ext uri="{FF2B5EF4-FFF2-40B4-BE49-F238E27FC236}">
              <a16:creationId xmlns:a16="http://schemas.microsoft.com/office/drawing/2014/main" id="{B4F2D9DA-DE56-4BBA-9EB0-5C25023A82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8" name="Text Box 33">
          <a:extLst>
            <a:ext uri="{FF2B5EF4-FFF2-40B4-BE49-F238E27FC236}">
              <a16:creationId xmlns:a16="http://schemas.microsoft.com/office/drawing/2014/main" id="{B6647CDE-9F74-4304-A00B-05D1562796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29" name="Text Box 34">
          <a:extLst>
            <a:ext uri="{FF2B5EF4-FFF2-40B4-BE49-F238E27FC236}">
              <a16:creationId xmlns:a16="http://schemas.microsoft.com/office/drawing/2014/main" id="{96A7621C-B648-4812-9C7C-A11DD563DD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0" name="Text Box 35">
          <a:extLst>
            <a:ext uri="{FF2B5EF4-FFF2-40B4-BE49-F238E27FC236}">
              <a16:creationId xmlns:a16="http://schemas.microsoft.com/office/drawing/2014/main" id="{C9D70617-9BCA-4AB4-8D3B-DA2CAF8076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1" name="Text Box 36">
          <a:extLst>
            <a:ext uri="{FF2B5EF4-FFF2-40B4-BE49-F238E27FC236}">
              <a16:creationId xmlns:a16="http://schemas.microsoft.com/office/drawing/2014/main" id="{E6666F7C-6FB9-4CDB-B078-9729082829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2" name="Text Box 37">
          <a:extLst>
            <a:ext uri="{FF2B5EF4-FFF2-40B4-BE49-F238E27FC236}">
              <a16:creationId xmlns:a16="http://schemas.microsoft.com/office/drawing/2014/main" id="{5766D4D7-C90C-4B05-8897-EF98AD1C15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3" name="Text Box 38">
          <a:extLst>
            <a:ext uri="{FF2B5EF4-FFF2-40B4-BE49-F238E27FC236}">
              <a16:creationId xmlns:a16="http://schemas.microsoft.com/office/drawing/2014/main" id="{20D7BE93-B332-4A86-90FA-C9B560C192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4" name="Text Box 39">
          <a:extLst>
            <a:ext uri="{FF2B5EF4-FFF2-40B4-BE49-F238E27FC236}">
              <a16:creationId xmlns:a16="http://schemas.microsoft.com/office/drawing/2014/main" id="{7C8B8FCF-3F31-4AF7-9CCE-E7474DBE22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5" name="Text Box 40">
          <a:extLst>
            <a:ext uri="{FF2B5EF4-FFF2-40B4-BE49-F238E27FC236}">
              <a16:creationId xmlns:a16="http://schemas.microsoft.com/office/drawing/2014/main" id="{47996487-20C9-4B29-9193-248E93A650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6" name="Text Box 41">
          <a:extLst>
            <a:ext uri="{FF2B5EF4-FFF2-40B4-BE49-F238E27FC236}">
              <a16:creationId xmlns:a16="http://schemas.microsoft.com/office/drawing/2014/main" id="{694D737E-7C1E-4254-8E1A-309A8DE6D3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7" name="Text Box 42">
          <a:extLst>
            <a:ext uri="{FF2B5EF4-FFF2-40B4-BE49-F238E27FC236}">
              <a16:creationId xmlns:a16="http://schemas.microsoft.com/office/drawing/2014/main" id="{E37E0954-3CB3-4D9C-80F1-9C2940EEE0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8" name="Text Box 43">
          <a:extLst>
            <a:ext uri="{FF2B5EF4-FFF2-40B4-BE49-F238E27FC236}">
              <a16:creationId xmlns:a16="http://schemas.microsoft.com/office/drawing/2014/main" id="{6C0D3821-D4A8-4E9A-9A07-EA47F3A6D1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39" name="Text Box 44">
          <a:extLst>
            <a:ext uri="{FF2B5EF4-FFF2-40B4-BE49-F238E27FC236}">
              <a16:creationId xmlns:a16="http://schemas.microsoft.com/office/drawing/2014/main" id="{7413FAD1-27B1-40B2-A469-1172D3C458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0" name="Text Box 45">
          <a:extLst>
            <a:ext uri="{FF2B5EF4-FFF2-40B4-BE49-F238E27FC236}">
              <a16:creationId xmlns:a16="http://schemas.microsoft.com/office/drawing/2014/main" id="{73E1178E-AD19-46C9-9442-28316FDCF4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1" name="Text Box 46">
          <a:extLst>
            <a:ext uri="{FF2B5EF4-FFF2-40B4-BE49-F238E27FC236}">
              <a16:creationId xmlns:a16="http://schemas.microsoft.com/office/drawing/2014/main" id="{AB33EC7D-142D-4A1E-963F-25FF59B9B5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2" name="Text Box 47">
          <a:extLst>
            <a:ext uri="{FF2B5EF4-FFF2-40B4-BE49-F238E27FC236}">
              <a16:creationId xmlns:a16="http://schemas.microsoft.com/office/drawing/2014/main" id="{53F7886B-F8C2-400E-BF03-C5C61C75BB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3" name="Text Box 49">
          <a:extLst>
            <a:ext uri="{FF2B5EF4-FFF2-40B4-BE49-F238E27FC236}">
              <a16:creationId xmlns:a16="http://schemas.microsoft.com/office/drawing/2014/main" id="{FC8B54AE-C958-4D0B-A3D3-A3D256E2A9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4" name="Text Box 50">
          <a:extLst>
            <a:ext uri="{FF2B5EF4-FFF2-40B4-BE49-F238E27FC236}">
              <a16:creationId xmlns:a16="http://schemas.microsoft.com/office/drawing/2014/main" id="{E0646374-AABB-4CFB-9C93-30B91FCD56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5" name="Text Box 51">
          <a:extLst>
            <a:ext uri="{FF2B5EF4-FFF2-40B4-BE49-F238E27FC236}">
              <a16:creationId xmlns:a16="http://schemas.microsoft.com/office/drawing/2014/main" id="{7C44AC0E-1FD3-461A-B631-0204E2FAE6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6" name="Text Box 52">
          <a:extLst>
            <a:ext uri="{FF2B5EF4-FFF2-40B4-BE49-F238E27FC236}">
              <a16:creationId xmlns:a16="http://schemas.microsoft.com/office/drawing/2014/main" id="{9419C4E1-8EA9-4D10-8009-5E88D29B4A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7" name="Text Box 53">
          <a:extLst>
            <a:ext uri="{FF2B5EF4-FFF2-40B4-BE49-F238E27FC236}">
              <a16:creationId xmlns:a16="http://schemas.microsoft.com/office/drawing/2014/main" id="{C54964AE-C4F5-4E18-9A28-8111AD717E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8" name="Text Box 54">
          <a:extLst>
            <a:ext uri="{FF2B5EF4-FFF2-40B4-BE49-F238E27FC236}">
              <a16:creationId xmlns:a16="http://schemas.microsoft.com/office/drawing/2014/main" id="{1C750451-2096-42F2-AF3B-064255CC79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49" name="Text Box 55">
          <a:extLst>
            <a:ext uri="{FF2B5EF4-FFF2-40B4-BE49-F238E27FC236}">
              <a16:creationId xmlns:a16="http://schemas.microsoft.com/office/drawing/2014/main" id="{3EC71348-8D21-4905-A9C8-28EFD6CF8D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0" name="Text Box 56">
          <a:extLst>
            <a:ext uri="{FF2B5EF4-FFF2-40B4-BE49-F238E27FC236}">
              <a16:creationId xmlns:a16="http://schemas.microsoft.com/office/drawing/2014/main" id="{80E29522-CC12-4CE5-B5B6-E6BE7504B3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1" name="Text Box 57">
          <a:extLst>
            <a:ext uri="{FF2B5EF4-FFF2-40B4-BE49-F238E27FC236}">
              <a16:creationId xmlns:a16="http://schemas.microsoft.com/office/drawing/2014/main" id="{D9FF5B06-829F-43AF-8CD1-E28220D477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2" name="Text Box 58">
          <a:extLst>
            <a:ext uri="{FF2B5EF4-FFF2-40B4-BE49-F238E27FC236}">
              <a16:creationId xmlns:a16="http://schemas.microsoft.com/office/drawing/2014/main" id="{3C9BE8C5-418F-405C-9239-D6F477F57C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3" name="Text Box 59">
          <a:extLst>
            <a:ext uri="{FF2B5EF4-FFF2-40B4-BE49-F238E27FC236}">
              <a16:creationId xmlns:a16="http://schemas.microsoft.com/office/drawing/2014/main" id="{65B22681-8D48-41E3-975E-512FE0B635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4" name="Text Box 60">
          <a:extLst>
            <a:ext uri="{FF2B5EF4-FFF2-40B4-BE49-F238E27FC236}">
              <a16:creationId xmlns:a16="http://schemas.microsoft.com/office/drawing/2014/main" id="{7EB327E3-9ACA-4AF9-B50F-5AB5BDB38D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5" name="Text Box 61">
          <a:extLst>
            <a:ext uri="{FF2B5EF4-FFF2-40B4-BE49-F238E27FC236}">
              <a16:creationId xmlns:a16="http://schemas.microsoft.com/office/drawing/2014/main" id="{F698288B-8F26-44EB-AD75-8BF4C76E6E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6" name="Text Box 62">
          <a:extLst>
            <a:ext uri="{FF2B5EF4-FFF2-40B4-BE49-F238E27FC236}">
              <a16:creationId xmlns:a16="http://schemas.microsoft.com/office/drawing/2014/main" id="{EB62D20C-A15C-4C93-B6BD-DC7B2E5EA6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7" name="Text Box 63">
          <a:extLst>
            <a:ext uri="{FF2B5EF4-FFF2-40B4-BE49-F238E27FC236}">
              <a16:creationId xmlns:a16="http://schemas.microsoft.com/office/drawing/2014/main" id="{23F75515-4503-4B42-87AF-DDF21D13C2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8" name="Text Box 64">
          <a:extLst>
            <a:ext uri="{FF2B5EF4-FFF2-40B4-BE49-F238E27FC236}">
              <a16:creationId xmlns:a16="http://schemas.microsoft.com/office/drawing/2014/main" id="{97D699D3-FB3C-4515-BBEC-23B3759963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59" name="Text Box 65">
          <a:extLst>
            <a:ext uri="{FF2B5EF4-FFF2-40B4-BE49-F238E27FC236}">
              <a16:creationId xmlns:a16="http://schemas.microsoft.com/office/drawing/2014/main" id="{52E8EA31-2720-4255-8E5E-AE54E297DE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0" name="Text Box 66">
          <a:extLst>
            <a:ext uri="{FF2B5EF4-FFF2-40B4-BE49-F238E27FC236}">
              <a16:creationId xmlns:a16="http://schemas.microsoft.com/office/drawing/2014/main" id="{042F1899-E96B-4842-AE78-377590DD20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1" name="Text Box 67">
          <a:extLst>
            <a:ext uri="{FF2B5EF4-FFF2-40B4-BE49-F238E27FC236}">
              <a16:creationId xmlns:a16="http://schemas.microsoft.com/office/drawing/2014/main" id="{957557AE-0AF3-4D7C-B19C-749872AD2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2" name="Text Box 68">
          <a:extLst>
            <a:ext uri="{FF2B5EF4-FFF2-40B4-BE49-F238E27FC236}">
              <a16:creationId xmlns:a16="http://schemas.microsoft.com/office/drawing/2014/main" id="{3D2504E3-ACAE-4788-A90E-71AF34093D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3" name="Text Box 69">
          <a:extLst>
            <a:ext uri="{FF2B5EF4-FFF2-40B4-BE49-F238E27FC236}">
              <a16:creationId xmlns:a16="http://schemas.microsoft.com/office/drawing/2014/main" id="{9AA98116-9D84-4CBC-B7C8-FB7F6C6E98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4" name="Text Box 70">
          <a:extLst>
            <a:ext uri="{FF2B5EF4-FFF2-40B4-BE49-F238E27FC236}">
              <a16:creationId xmlns:a16="http://schemas.microsoft.com/office/drawing/2014/main" id="{0B6A52CD-8E52-44EE-A478-39BEFCACE5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5" name="Text Box 71">
          <a:extLst>
            <a:ext uri="{FF2B5EF4-FFF2-40B4-BE49-F238E27FC236}">
              <a16:creationId xmlns:a16="http://schemas.microsoft.com/office/drawing/2014/main" id="{72CC02C4-331D-4807-BAF9-D9A42B11E4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6" name="Text Box 72">
          <a:extLst>
            <a:ext uri="{FF2B5EF4-FFF2-40B4-BE49-F238E27FC236}">
              <a16:creationId xmlns:a16="http://schemas.microsoft.com/office/drawing/2014/main" id="{67644D7F-CF02-402D-AB29-9334A6C618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7" name="Text Box 73">
          <a:extLst>
            <a:ext uri="{FF2B5EF4-FFF2-40B4-BE49-F238E27FC236}">
              <a16:creationId xmlns:a16="http://schemas.microsoft.com/office/drawing/2014/main" id="{4ACDC72C-270A-461D-8339-5CCB18FB0D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8" name="Text Box 74">
          <a:extLst>
            <a:ext uri="{FF2B5EF4-FFF2-40B4-BE49-F238E27FC236}">
              <a16:creationId xmlns:a16="http://schemas.microsoft.com/office/drawing/2014/main" id="{5E5C7EAB-D508-437C-9A7D-E9381223CD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69" name="Text Box 75">
          <a:extLst>
            <a:ext uri="{FF2B5EF4-FFF2-40B4-BE49-F238E27FC236}">
              <a16:creationId xmlns:a16="http://schemas.microsoft.com/office/drawing/2014/main" id="{4B0C6523-E939-4684-95CA-6B044897C2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0" name="Text Box 76">
          <a:extLst>
            <a:ext uri="{FF2B5EF4-FFF2-40B4-BE49-F238E27FC236}">
              <a16:creationId xmlns:a16="http://schemas.microsoft.com/office/drawing/2014/main" id="{A882F15B-70EA-41C8-8666-D64E84804A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1" name="Text Box 77">
          <a:extLst>
            <a:ext uri="{FF2B5EF4-FFF2-40B4-BE49-F238E27FC236}">
              <a16:creationId xmlns:a16="http://schemas.microsoft.com/office/drawing/2014/main" id="{C991B158-519E-4C22-BD83-36235EB26B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2" name="Text Box 78">
          <a:extLst>
            <a:ext uri="{FF2B5EF4-FFF2-40B4-BE49-F238E27FC236}">
              <a16:creationId xmlns:a16="http://schemas.microsoft.com/office/drawing/2014/main" id="{CD2C02FE-F41B-488E-A838-BD0F3B3C58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3" name="Text Box 79">
          <a:extLst>
            <a:ext uri="{FF2B5EF4-FFF2-40B4-BE49-F238E27FC236}">
              <a16:creationId xmlns:a16="http://schemas.microsoft.com/office/drawing/2014/main" id="{D8AEFC23-0CB9-46C9-AE3C-CF6ECCC879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4" name="Text Box 80">
          <a:extLst>
            <a:ext uri="{FF2B5EF4-FFF2-40B4-BE49-F238E27FC236}">
              <a16:creationId xmlns:a16="http://schemas.microsoft.com/office/drawing/2014/main" id="{DC61E11C-D9C3-42DE-B660-5C1824E65A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5" name="Text Box 81">
          <a:extLst>
            <a:ext uri="{FF2B5EF4-FFF2-40B4-BE49-F238E27FC236}">
              <a16:creationId xmlns:a16="http://schemas.microsoft.com/office/drawing/2014/main" id="{A74B0DFF-9E22-4579-897D-6EA0E9A962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6" name="Text Box 82">
          <a:extLst>
            <a:ext uri="{FF2B5EF4-FFF2-40B4-BE49-F238E27FC236}">
              <a16:creationId xmlns:a16="http://schemas.microsoft.com/office/drawing/2014/main" id="{D62B35BC-0930-4D70-9963-3BEC562032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7" name="Text Box 83">
          <a:extLst>
            <a:ext uri="{FF2B5EF4-FFF2-40B4-BE49-F238E27FC236}">
              <a16:creationId xmlns:a16="http://schemas.microsoft.com/office/drawing/2014/main" id="{CBE00E98-E6EC-4008-97F7-E444CD62D8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8" name="Text Box 84">
          <a:extLst>
            <a:ext uri="{FF2B5EF4-FFF2-40B4-BE49-F238E27FC236}">
              <a16:creationId xmlns:a16="http://schemas.microsoft.com/office/drawing/2014/main" id="{E48A6617-7DF1-42B9-AE72-5571DF6E2A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79" name="Text Box 85">
          <a:extLst>
            <a:ext uri="{FF2B5EF4-FFF2-40B4-BE49-F238E27FC236}">
              <a16:creationId xmlns:a16="http://schemas.microsoft.com/office/drawing/2014/main" id="{5F02E9CD-71A4-4C83-BEC1-1E651D0CE9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0" name="Text Box 86">
          <a:extLst>
            <a:ext uri="{FF2B5EF4-FFF2-40B4-BE49-F238E27FC236}">
              <a16:creationId xmlns:a16="http://schemas.microsoft.com/office/drawing/2014/main" id="{38020DB4-AF0D-43B5-85A9-E944E777D3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1" name="Text Box 87">
          <a:extLst>
            <a:ext uri="{FF2B5EF4-FFF2-40B4-BE49-F238E27FC236}">
              <a16:creationId xmlns:a16="http://schemas.microsoft.com/office/drawing/2014/main" id="{8FF7162E-2EFE-4D75-99A6-D6FDBC63DA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2" name="Text Box 88">
          <a:extLst>
            <a:ext uri="{FF2B5EF4-FFF2-40B4-BE49-F238E27FC236}">
              <a16:creationId xmlns:a16="http://schemas.microsoft.com/office/drawing/2014/main" id="{C8C05EF4-0921-4D6C-8C01-8232286826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3" name="Text Box 89">
          <a:extLst>
            <a:ext uri="{FF2B5EF4-FFF2-40B4-BE49-F238E27FC236}">
              <a16:creationId xmlns:a16="http://schemas.microsoft.com/office/drawing/2014/main" id="{238E9692-69B7-4066-8FDB-6E2F5A0951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4" name="Text Box 90">
          <a:extLst>
            <a:ext uri="{FF2B5EF4-FFF2-40B4-BE49-F238E27FC236}">
              <a16:creationId xmlns:a16="http://schemas.microsoft.com/office/drawing/2014/main" id="{6EB170EF-4C7C-495B-BE0E-91CE75391D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5" name="Text Box 91">
          <a:extLst>
            <a:ext uri="{FF2B5EF4-FFF2-40B4-BE49-F238E27FC236}">
              <a16:creationId xmlns:a16="http://schemas.microsoft.com/office/drawing/2014/main" id="{B66447C3-0AE0-4986-87DB-1053992A07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6" name="Text Box 92">
          <a:extLst>
            <a:ext uri="{FF2B5EF4-FFF2-40B4-BE49-F238E27FC236}">
              <a16:creationId xmlns:a16="http://schemas.microsoft.com/office/drawing/2014/main" id="{EF7F06AF-E55B-49B9-AF5B-3E1FEF77A8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7" name="Text Box 26">
          <a:extLst>
            <a:ext uri="{FF2B5EF4-FFF2-40B4-BE49-F238E27FC236}">
              <a16:creationId xmlns:a16="http://schemas.microsoft.com/office/drawing/2014/main" id="{707D3F6B-F9A7-489A-ADE9-BFB4AA72E4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8" name="Text Box 27">
          <a:extLst>
            <a:ext uri="{FF2B5EF4-FFF2-40B4-BE49-F238E27FC236}">
              <a16:creationId xmlns:a16="http://schemas.microsoft.com/office/drawing/2014/main" id="{BE445FD4-70B5-48C8-9220-C4A4B1650A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89" name="Text Box 28">
          <a:extLst>
            <a:ext uri="{FF2B5EF4-FFF2-40B4-BE49-F238E27FC236}">
              <a16:creationId xmlns:a16="http://schemas.microsoft.com/office/drawing/2014/main" id="{51A6ABD7-6669-44DD-832B-23A50B1481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0" name="Text Box 29">
          <a:extLst>
            <a:ext uri="{FF2B5EF4-FFF2-40B4-BE49-F238E27FC236}">
              <a16:creationId xmlns:a16="http://schemas.microsoft.com/office/drawing/2014/main" id="{5A0750A4-E9D3-404D-BAFD-19C120AC2E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1" name="Text Box 30">
          <a:extLst>
            <a:ext uri="{FF2B5EF4-FFF2-40B4-BE49-F238E27FC236}">
              <a16:creationId xmlns:a16="http://schemas.microsoft.com/office/drawing/2014/main" id="{B2E85B78-992B-4524-9639-8846A71CFD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2" name="Text Box 31">
          <a:extLst>
            <a:ext uri="{FF2B5EF4-FFF2-40B4-BE49-F238E27FC236}">
              <a16:creationId xmlns:a16="http://schemas.microsoft.com/office/drawing/2014/main" id="{0372F257-BA77-4EC7-919B-0DD67CCBC8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3" name="Text Box 32">
          <a:extLst>
            <a:ext uri="{FF2B5EF4-FFF2-40B4-BE49-F238E27FC236}">
              <a16:creationId xmlns:a16="http://schemas.microsoft.com/office/drawing/2014/main" id="{F57B14E0-DC79-4D1C-BC9A-0F4E1C6577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4" name="Text Box 33">
          <a:extLst>
            <a:ext uri="{FF2B5EF4-FFF2-40B4-BE49-F238E27FC236}">
              <a16:creationId xmlns:a16="http://schemas.microsoft.com/office/drawing/2014/main" id="{7772C44D-4103-4CD4-ABCA-BB7FF71EE4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5" name="Text Box 34">
          <a:extLst>
            <a:ext uri="{FF2B5EF4-FFF2-40B4-BE49-F238E27FC236}">
              <a16:creationId xmlns:a16="http://schemas.microsoft.com/office/drawing/2014/main" id="{3B6EFA82-D278-412C-8615-EDC8CF07E3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6" name="Text Box 35">
          <a:extLst>
            <a:ext uri="{FF2B5EF4-FFF2-40B4-BE49-F238E27FC236}">
              <a16:creationId xmlns:a16="http://schemas.microsoft.com/office/drawing/2014/main" id="{13C36BB9-6781-47F0-AA89-F486C387E5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7" name="Text Box 36">
          <a:extLst>
            <a:ext uri="{FF2B5EF4-FFF2-40B4-BE49-F238E27FC236}">
              <a16:creationId xmlns:a16="http://schemas.microsoft.com/office/drawing/2014/main" id="{570E3C49-7DCC-4F1B-9AFB-B98F8276C0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8" name="Text Box 37">
          <a:extLst>
            <a:ext uri="{FF2B5EF4-FFF2-40B4-BE49-F238E27FC236}">
              <a16:creationId xmlns:a16="http://schemas.microsoft.com/office/drawing/2014/main" id="{C84C0528-6316-426C-AC3E-089D24A9B7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299" name="Text Box 38">
          <a:extLst>
            <a:ext uri="{FF2B5EF4-FFF2-40B4-BE49-F238E27FC236}">
              <a16:creationId xmlns:a16="http://schemas.microsoft.com/office/drawing/2014/main" id="{0347F33C-40EE-46D0-9EA9-CC3CCCECC0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0" name="Text Box 39">
          <a:extLst>
            <a:ext uri="{FF2B5EF4-FFF2-40B4-BE49-F238E27FC236}">
              <a16:creationId xmlns:a16="http://schemas.microsoft.com/office/drawing/2014/main" id="{D1647A9C-BB49-435F-979D-C7DB31ABF9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1" name="Text Box 40">
          <a:extLst>
            <a:ext uri="{FF2B5EF4-FFF2-40B4-BE49-F238E27FC236}">
              <a16:creationId xmlns:a16="http://schemas.microsoft.com/office/drawing/2014/main" id="{C506F1DF-2FA4-4E35-987A-46B4C08BF1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2" name="Text Box 41">
          <a:extLst>
            <a:ext uri="{FF2B5EF4-FFF2-40B4-BE49-F238E27FC236}">
              <a16:creationId xmlns:a16="http://schemas.microsoft.com/office/drawing/2014/main" id="{F6FFA4FD-6088-421C-9A74-815F1D0C01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3" name="Text Box 42">
          <a:extLst>
            <a:ext uri="{FF2B5EF4-FFF2-40B4-BE49-F238E27FC236}">
              <a16:creationId xmlns:a16="http://schemas.microsoft.com/office/drawing/2014/main" id="{949C76E1-B42E-438E-B473-83A9B3C934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4" name="Text Box 43">
          <a:extLst>
            <a:ext uri="{FF2B5EF4-FFF2-40B4-BE49-F238E27FC236}">
              <a16:creationId xmlns:a16="http://schemas.microsoft.com/office/drawing/2014/main" id="{AF7D5588-500E-4C22-8B6B-80E6287545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5" name="Text Box 44">
          <a:extLst>
            <a:ext uri="{FF2B5EF4-FFF2-40B4-BE49-F238E27FC236}">
              <a16:creationId xmlns:a16="http://schemas.microsoft.com/office/drawing/2014/main" id="{088BF3B2-81E3-499D-AE36-7CADF706B5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6" name="Text Box 45">
          <a:extLst>
            <a:ext uri="{FF2B5EF4-FFF2-40B4-BE49-F238E27FC236}">
              <a16:creationId xmlns:a16="http://schemas.microsoft.com/office/drawing/2014/main" id="{78EFA424-C1A0-4CAD-B5DA-BEDB75E96F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7" name="Text Box 46">
          <a:extLst>
            <a:ext uri="{FF2B5EF4-FFF2-40B4-BE49-F238E27FC236}">
              <a16:creationId xmlns:a16="http://schemas.microsoft.com/office/drawing/2014/main" id="{983B9499-3A3D-497B-AABD-4F3C0B1C35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8" name="Text Box 47">
          <a:extLst>
            <a:ext uri="{FF2B5EF4-FFF2-40B4-BE49-F238E27FC236}">
              <a16:creationId xmlns:a16="http://schemas.microsoft.com/office/drawing/2014/main" id="{37BF16C0-8B91-43E0-A54B-8DA9A8F193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09" name="Text Box 49">
          <a:extLst>
            <a:ext uri="{FF2B5EF4-FFF2-40B4-BE49-F238E27FC236}">
              <a16:creationId xmlns:a16="http://schemas.microsoft.com/office/drawing/2014/main" id="{7804AABB-BBC7-46FD-811A-DD5DA0AB78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0" name="Text Box 50">
          <a:extLst>
            <a:ext uri="{FF2B5EF4-FFF2-40B4-BE49-F238E27FC236}">
              <a16:creationId xmlns:a16="http://schemas.microsoft.com/office/drawing/2014/main" id="{351CCC97-4A53-47A1-9DC8-E305433D5B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1" name="Text Box 51">
          <a:extLst>
            <a:ext uri="{FF2B5EF4-FFF2-40B4-BE49-F238E27FC236}">
              <a16:creationId xmlns:a16="http://schemas.microsoft.com/office/drawing/2014/main" id="{C0D2A552-B055-483B-8718-85409A7157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2" name="Text Box 52">
          <a:extLst>
            <a:ext uri="{FF2B5EF4-FFF2-40B4-BE49-F238E27FC236}">
              <a16:creationId xmlns:a16="http://schemas.microsoft.com/office/drawing/2014/main" id="{A5A34453-B05E-4618-9E1C-E1FA3FBAE6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3" name="Text Box 53">
          <a:extLst>
            <a:ext uri="{FF2B5EF4-FFF2-40B4-BE49-F238E27FC236}">
              <a16:creationId xmlns:a16="http://schemas.microsoft.com/office/drawing/2014/main" id="{883D262B-7A6E-4199-BD14-098352FC84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4" name="Text Box 54">
          <a:extLst>
            <a:ext uri="{FF2B5EF4-FFF2-40B4-BE49-F238E27FC236}">
              <a16:creationId xmlns:a16="http://schemas.microsoft.com/office/drawing/2014/main" id="{C6A77B4C-0F65-44FE-B500-939F49A90B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5" name="Text Box 55">
          <a:extLst>
            <a:ext uri="{FF2B5EF4-FFF2-40B4-BE49-F238E27FC236}">
              <a16:creationId xmlns:a16="http://schemas.microsoft.com/office/drawing/2014/main" id="{FBE5D0BF-0C64-488A-8256-2555724AC6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6" name="Text Box 56">
          <a:extLst>
            <a:ext uri="{FF2B5EF4-FFF2-40B4-BE49-F238E27FC236}">
              <a16:creationId xmlns:a16="http://schemas.microsoft.com/office/drawing/2014/main" id="{C5CC33BB-EFD5-435A-BE1F-5D454103F4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7" name="Text Box 57">
          <a:extLst>
            <a:ext uri="{FF2B5EF4-FFF2-40B4-BE49-F238E27FC236}">
              <a16:creationId xmlns:a16="http://schemas.microsoft.com/office/drawing/2014/main" id="{57C23927-B93B-4889-ADDA-66D8BCD692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8" name="Text Box 58">
          <a:extLst>
            <a:ext uri="{FF2B5EF4-FFF2-40B4-BE49-F238E27FC236}">
              <a16:creationId xmlns:a16="http://schemas.microsoft.com/office/drawing/2014/main" id="{BBD31B7D-B03D-4D6F-961D-CE1F57AB94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19" name="Text Box 59">
          <a:extLst>
            <a:ext uri="{FF2B5EF4-FFF2-40B4-BE49-F238E27FC236}">
              <a16:creationId xmlns:a16="http://schemas.microsoft.com/office/drawing/2014/main" id="{D41161E4-FDA2-434E-A522-C7D287FC28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0" name="Text Box 60">
          <a:extLst>
            <a:ext uri="{FF2B5EF4-FFF2-40B4-BE49-F238E27FC236}">
              <a16:creationId xmlns:a16="http://schemas.microsoft.com/office/drawing/2014/main" id="{C718C2C5-DE4B-40E6-B724-1A527B85EE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1" name="Text Box 61">
          <a:extLst>
            <a:ext uri="{FF2B5EF4-FFF2-40B4-BE49-F238E27FC236}">
              <a16:creationId xmlns:a16="http://schemas.microsoft.com/office/drawing/2014/main" id="{DCF0FC61-5B16-419E-BF15-8CCE4B7144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2" name="Text Box 62">
          <a:extLst>
            <a:ext uri="{FF2B5EF4-FFF2-40B4-BE49-F238E27FC236}">
              <a16:creationId xmlns:a16="http://schemas.microsoft.com/office/drawing/2014/main" id="{28C053A5-0DAB-4B95-A920-6A64319558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3" name="Text Box 63">
          <a:extLst>
            <a:ext uri="{FF2B5EF4-FFF2-40B4-BE49-F238E27FC236}">
              <a16:creationId xmlns:a16="http://schemas.microsoft.com/office/drawing/2014/main" id="{9611D999-8C9D-4A5B-B6C4-194E2B13DB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4" name="Text Box 64">
          <a:extLst>
            <a:ext uri="{FF2B5EF4-FFF2-40B4-BE49-F238E27FC236}">
              <a16:creationId xmlns:a16="http://schemas.microsoft.com/office/drawing/2014/main" id="{F2DB3C10-7714-4625-914D-0F363EC3FA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5" name="Text Box 65">
          <a:extLst>
            <a:ext uri="{FF2B5EF4-FFF2-40B4-BE49-F238E27FC236}">
              <a16:creationId xmlns:a16="http://schemas.microsoft.com/office/drawing/2014/main" id="{BCBFFD03-8263-4C64-BEE5-4AB0B90FC9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6" name="Text Box 66">
          <a:extLst>
            <a:ext uri="{FF2B5EF4-FFF2-40B4-BE49-F238E27FC236}">
              <a16:creationId xmlns:a16="http://schemas.microsoft.com/office/drawing/2014/main" id="{B449EEB7-D48F-4F0B-AE38-E5D0E4B37C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7" name="Text Box 67">
          <a:extLst>
            <a:ext uri="{FF2B5EF4-FFF2-40B4-BE49-F238E27FC236}">
              <a16:creationId xmlns:a16="http://schemas.microsoft.com/office/drawing/2014/main" id="{32FF3624-0A66-4AD3-A49C-D5666B8A62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8" name="Text Box 68">
          <a:extLst>
            <a:ext uri="{FF2B5EF4-FFF2-40B4-BE49-F238E27FC236}">
              <a16:creationId xmlns:a16="http://schemas.microsoft.com/office/drawing/2014/main" id="{38EEB889-05B3-4563-BB77-1EBD94626C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29" name="Text Box 69">
          <a:extLst>
            <a:ext uri="{FF2B5EF4-FFF2-40B4-BE49-F238E27FC236}">
              <a16:creationId xmlns:a16="http://schemas.microsoft.com/office/drawing/2014/main" id="{BF508152-28C0-4BC1-9988-A7CF90DB4F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0" name="Text Box 70">
          <a:extLst>
            <a:ext uri="{FF2B5EF4-FFF2-40B4-BE49-F238E27FC236}">
              <a16:creationId xmlns:a16="http://schemas.microsoft.com/office/drawing/2014/main" id="{CE567696-A9FF-4CBA-AD44-8BEF83C064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1" name="Text Box 71">
          <a:extLst>
            <a:ext uri="{FF2B5EF4-FFF2-40B4-BE49-F238E27FC236}">
              <a16:creationId xmlns:a16="http://schemas.microsoft.com/office/drawing/2014/main" id="{9E490A42-5496-437A-81CE-24AAA3E60A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2" name="Text Box 72">
          <a:extLst>
            <a:ext uri="{FF2B5EF4-FFF2-40B4-BE49-F238E27FC236}">
              <a16:creationId xmlns:a16="http://schemas.microsoft.com/office/drawing/2014/main" id="{15865ECC-256B-49F1-B3B8-D83EB18F96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3" name="Text Box 73">
          <a:extLst>
            <a:ext uri="{FF2B5EF4-FFF2-40B4-BE49-F238E27FC236}">
              <a16:creationId xmlns:a16="http://schemas.microsoft.com/office/drawing/2014/main" id="{A930D051-B0EB-4CD7-9B15-D36DE9BEB0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4" name="Text Box 74">
          <a:extLst>
            <a:ext uri="{FF2B5EF4-FFF2-40B4-BE49-F238E27FC236}">
              <a16:creationId xmlns:a16="http://schemas.microsoft.com/office/drawing/2014/main" id="{9D82CCA0-8BCA-495D-B60A-0320C76F0C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5" name="Text Box 75">
          <a:extLst>
            <a:ext uri="{FF2B5EF4-FFF2-40B4-BE49-F238E27FC236}">
              <a16:creationId xmlns:a16="http://schemas.microsoft.com/office/drawing/2014/main" id="{9A3BB05F-6F13-49EC-A204-951E528426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6" name="Text Box 76">
          <a:extLst>
            <a:ext uri="{FF2B5EF4-FFF2-40B4-BE49-F238E27FC236}">
              <a16:creationId xmlns:a16="http://schemas.microsoft.com/office/drawing/2014/main" id="{D766D2F6-865C-44DF-9CA8-EBF85AF7EE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7" name="Text Box 77">
          <a:extLst>
            <a:ext uri="{FF2B5EF4-FFF2-40B4-BE49-F238E27FC236}">
              <a16:creationId xmlns:a16="http://schemas.microsoft.com/office/drawing/2014/main" id="{5538743C-A6B4-47FC-8B85-C364478D7A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8" name="Text Box 78">
          <a:extLst>
            <a:ext uri="{FF2B5EF4-FFF2-40B4-BE49-F238E27FC236}">
              <a16:creationId xmlns:a16="http://schemas.microsoft.com/office/drawing/2014/main" id="{F1C0A9B1-2B5B-438D-9AC5-631AE45B9A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39" name="Text Box 79">
          <a:extLst>
            <a:ext uri="{FF2B5EF4-FFF2-40B4-BE49-F238E27FC236}">
              <a16:creationId xmlns:a16="http://schemas.microsoft.com/office/drawing/2014/main" id="{99165FFF-BE0F-4BA3-9F1F-2B81E25E03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0" name="Text Box 80">
          <a:extLst>
            <a:ext uri="{FF2B5EF4-FFF2-40B4-BE49-F238E27FC236}">
              <a16:creationId xmlns:a16="http://schemas.microsoft.com/office/drawing/2014/main" id="{3F7C6581-97E9-49A8-ABD0-18BF8D7E36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1" name="Text Box 81">
          <a:extLst>
            <a:ext uri="{FF2B5EF4-FFF2-40B4-BE49-F238E27FC236}">
              <a16:creationId xmlns:a16="http://schemas.microsoft.com/office/drawing/2014/main" id="{79111F9B-22EF-4467-8E0F-A585F96FDE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2" name="Text Box 82">
          <a:extLst>
            <a:ext uri="{FF2B5EF4-FFF2-40B4-BE49-F238E27FC236}">
              <a16:creationId xmlns:a16="http://schemas.microsoft.com/office/drawing/2014/main" id="{C6086E88-4EA1-4E06-B490-090E95E2F6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3" name="Text Box 83">
          <a:extLst>
            <a:ext uri="{FF2B5EF4-FFF2-40B4-BE49-F238E27FC236}">
              <a16:creationId xmlns:a16="http://schemas.microsoft.com/office/drawing/2014/main" id="{E7DA730C-EB34-4C21-9AD6-8D4344A6E2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4" name="Text Box 84">
          <a:extLst>
            <a:ext uri="{FF2B5EF4-FFF2-40B4-BE49-F238E27FC236}">
              <a16:creationId xmlns:a16="http://schemas.microsoft.com/office/drawing/2014/main" id="{57376693-CA31-4E98-9F9F-135472EC7D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5" name="Text Box 85">
          <a:extLst>
            <a:ext uri="{FF2B5EF4-FFF2-40B4-BE49-F238E27FC236}">
              <a16:creationId xmlns:a16="http://schemas.microsoft.com/office/drawing/2014/main" id="{F3A15633-45A7-4A00-9E48-63C8CF854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6" name="Text Box 86">
          <a:extLst>
            <a:ext uri="{FF2B5EF4-FFF2-40B4-BE49-F238E27FC236}">
              <a16:creationId xmlns:a16="http://schemas.microsoft.com/office/drawing/2014/main" id="{97015345-02AC-4A63-8BC1-F804F9A720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7" name="Text Box 87">
          <a:extLst>
            <a:ext uri="{FF2B5EF4-FFF2-40B4-BE49-F238E27FC236}">
              <a16:creationId xmlns:a16="http://schemas.microsoft.com/office/drawing/2014/main" id="{EA8ECD84-57E3-4FD9-A022-9E0AA2F10C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8" name="Text Box 88">
          <a:extLst>
            <a:ext uri="{FF2B5EF4-FFF2-40B4-BE49-F238E27FC236}">
              <a16:creationId xmlns:a16="http://schemas.microsoft.com/office/drawing/2014/main" id="{078AD552-C0F2-4B14-BDB7-2EDDB25F96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49" name="Text Box 89">
          <a:extLst>
            <a:ext uri="{FF2B5EF4-FFF2-40B4-BE49-F238E27FC236}">
              <a16:creationId xmlns:a16="http://schemas.microsoft.com/office/drawing/2014/main" id="{5158D62F-5008-4558-969E-E0A3B32C41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0" name="Text Box 90">
          <a:extLst>
            <a:ext uri="{FF2B5EF4-FFF2-40B4-BE49-F238E27FC236}">
              <a16:creationId xmlns:a16="http://schemas.microsoft.com/office/drawing/2014/main" id="{694F2EC4-77A8-4ED1-9F57-6796C701E1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1" name="Text Box 91">
          <a:extLst>
            <a:ext uri="{FF2B5EF4-FFF2-40B4-BE49-F238E27FC236}">
              <a16:creationId xmlns:a16="http://schemas.microsoft.com/office/drawing/2014/main" id="{55DEE965-6BC0-4AD8-9151-E942CD2172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2" name="Text Box 92">
          <a:extLst>
            <a:ext uri="{FF2B5EF4-FFF2-40B4-BE49-F238E27FC236}">
              <a16:creationId xmlns:a16="http://schemas.microsoft.com/office/drawing/2014/main" id="{B6DD715A-4537-478F-8250-0ADD048FF6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3" name="Text Box 26">
          <a:extLst>
            <a:ext uri="{FF2B5EF4-FFF2-40B4-BE49-F238E27FC236}">
              <a16:creationId xmlns:a16="http://schemas.microsoft.com/office/drawing/2014/main" id="{E9C2030F-CA15-4ABA-ADE5-43AD4AF764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4" name="Text Box 27">
          <a:extLst>
            <a:ext uri="{FF2B5EF4-FFF2-40B4-BE49-F238E27FC236}">
              <a16:creationId xmlns:a16="http://schemas.microsoft.com/office/drawing/2014/main" id="{43879838-A3BE-484C-977A-EE66352869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5" name="Text Box 28">
          <a:extLst>
            <a:ext uri="{FF2B5EF4-FFF2-40B4-BE49-F238E27FC236}">
              <a16:creationId xmlns:a16="http://schemas.microsoft.com/office/drawing/2014/main" id="{26453365-F427-47FB-A061-DD86648255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6" name="Text Box 29">
          <a:extLst>
            <a:ext uri="{FF2B5EF4-FFF2-40B4-BE49-F238E27FC236}">
              <a16:creationId xmlns:a16="http://schemas.microsoft.com/office/drawing/2014/main" id="{D7F45967-2841-46DC-B715-B1AA6B74E8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7" name="Text Box 30">
          <a:extLst>
            <a:ext uri="{FF2B5EF4-FFF2-40B4-BE49-F238E27FC236}">
              <a16:creationId xmlns:a16="http://schemas.microsoft.com/office/drawing/2014/main" id="{639E10F9-A4B0-4E18-B374-D4CDF6FDAB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8" name="Text Box 31">
          <a:extLst>
            <a:ext uri="{FF2B5EF4-FFF2-40B4-BE49-F238E27FC236}">
              <a16:creationId xmlns:a16="http://schemas.microsoft.com/office/drawing/2014/main" id="{B52238AF-5CF1-4E18-96F7-2D0A9B05F6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59" name="Text Box 32">
          <a:extLst>
            <a:ext uri="{FF2B5EF4-FFF2-40B4-BE49-F238E27FC236}">
              <a16:creationId xmlns:a16="http://schemas.microsoft.com/office/drawing/2014/main" id="{A7F075FD-B531-499B-8482-5C2703AEAE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0" name="Text Box 33">
          <a:extLst>
            <a:ext uri="{FF2B5EF4-FFF2-40B4-BE49-F238E27FC236}">
              <a16:creationId xmlns:a16="http://schemas.microsoft.com/office/drawing/2014/main" id="{5FCFA477-EA26-4B12-BBFA-2CF66CC45E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1" name="Text Box 34">
          <a:extLst>
            <a:ext uri="{FF2B5EF4-FFF2-40B4-BE49-F238E27FC236}">
              <a16:creationId xmlns:a16="http://schemas.microsoft.com/office/drawing/2014/main" id="{5158F485-4D49-4AFB-8C32-63D6E9038F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2" name="Text Box 35">
          <a:extLst>
            <a:ext uri="{FF2B5EF4-FFF2-40B4-BE49-F238E27FC236}">
              <a16:creationId xmlns:a16="http://schemas.microsoft.com/office/drawing/2014/main" id="{8FB83755-00D6-47C2-AC98-C3C5D21C39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3" name="Text Box 36">
          <a:extLst>
            <a:ext uri="{FF2B5EF4-FFF2-40B4-BE49-F238E27FC236}">
              <a16:creationId xmlns:a16="http://schemas.microsoft.com/office/drawing/2014/main" id="{9B6F91D0-F532-403B-919C-85855D8BC2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4" name="Text Box 37">
          <a:extLst>
            <a:ext uri="{FF2B5EF4-FFF2-40B4-BE49-F238E27FC236}">
              <a16:creationId xmlns:a16="http://schemas.microsoft.com/office/drawing/2014/main" id="{721B52AC-B470-40A9-95D4-6D18BBC86A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5" name="Text Box 38">
          <a:extLst>
            <a:ext uri="{FF2B5EF4-FFF2-40B4-BE49-F238E27FC236}">
              <a16:creationId xmlns:a16="http://schemas.microsoft.com/office/drawing/2014/main" id="{B2FE60A7-116B-4EBD-9029-C92B565C2D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6" name="Text Box 39">
          <a:extLst>
            <a:ext uri="{FF2B5EF4-FFF2-40B4-BE49-F238E27FC236}">
              <a16:creationId xmlns:a16="http://schemas.microsoft.com/office/drawing/2014/main" id="{4347A956-46DA-42DF-ABA8-3346708253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7" name="Text Box 40">
          <a:extLst>
            <a:ext uri="{FF2B5EF4-FFF2-40B4-BE49-F238E27FC236}">
              <a16:creationId xmlns:a16="http://schemas.microsoft.com/office/drawing/2014/main" id="{D02B669D-9F82-4DEB-B526-08074D9D4B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8" name="Text Box 41">
          <a:extLst>
            <a:ext uri="{FF2B5EF4-FFF2-40B4-BE49-F238E27FC236}">
              <a16:creationId xmlns:a16="http://schemas.microsoft.com/office/drawing/2014/main" id="{DCC36680-72D0-45CF-BF10-05797474C4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69" name="Text Box 42">
          <a:extLst>
            <a:ext uri="{FF2B5EF4-FFF2-40B4-BE49-F238E27FC236}">
              <a16:creationId xmlns:a16="http://schemas.microsoft.com/office/drawing/2014/main" id="{4103DC5A-429C-4C6B-BB28-E197D922E4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0" name="Text Box 43">
          <a:extLst>
            <a:ext uri="{FF2B5EF4-FFF2-40B4-BE49-F238E27FC236}">
              <a16:creationId xmlns:a16="http://schemas.microsoft.com/office/drawing/2014/main" id="{A3626128-5E9E-4B61-9F22-5DD70897B3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1" name="Text Box 44">
          <a:extLst>
            <a:ext uri="{FF2B5EF4-FFF2-40B4-BE49-F238E27FC236}">
              <a16:creationId xmlns:a16="http://schemas.microsoft.com/office/drawing/2014/main" id="{9DEFA270-69E6-418D-9AA9-1D1673698B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2" name="Text Box 45">
          <a:extLst>
            <a:ext uri="{FF2B5EF4-FFF2-40B4-BE49-F238E27FC236}">
              <a16:creationId xmlns:a16="http://schemas.microsoft.com/office/drawing/2014/main" id="{47A7610D-B21D-42D7-90CB-5812CA2C74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3" name="Text Box 46">
          <a:extLst>
            <a:ext uri="{FF2B5EF4-FFF2-40B4-BE49-F238E27FC236}">
              <a16:creationId xmlns:a16="http://schemas.microsoft.com/office/drawing/2014/main" id="{AB14A8C3-585D-4084-BE69-B755FBF16B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4" name="Text Box 47">
          <a:extLst>
            <a:ext uri="{FF2B5EF4-FFF2-40B4-BE49-F238E27FC236}">
              <a16:creationId xmlns:a16="http://schemas.microsoft.com/office/drawing/2014/main" id="{3D35FC26-989E-401B-AA47-31D5BE1DD1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5" name="Text Box 49">
          <a:extLst>
            <a:ext uri="{FF2B5EF4-FFF2-40B4-BE49-F238E27FC236}">
              <a16:creationId xmlns:a16="http://schemas.microsoft.com/office/drawing/2014/main" id="{FFB64303-133C-4BF1-8923-D3A8F7BFAB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6" name="Text Box 50">
          <a:extLst>
            <a:ext uri="{FF2B5EF4-FFF2-40B4-BE49-F238E27FC236}">
              <a16:creationId xmlns:a16="http://schemas.microsoft.com/office/drawing/2014/main" id="{FA571F5C-1941-4201-92A7-B9FB313CC5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7" name="Text Box 51">
          <a:extLst>
            <a:ext uri="{FF2B5EF4-FFF2-40B4-BE49-F238E27FC236}">
              <a16:creationId xmlns:a16="http://schemas.microsoft.com/office/drawing/2014/main" id="{03E98796-DC9E-426D-A5A6-B7D52BFF19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8" name="Text Box 52">
          <a:extLst>
            <a:ext uri="{FF2B5EF4-FFF2-40B4-BE49-F238E27FC236}">
              <a16:creationId xmlns:a16="http://schemas.microsoft.com/office/drawing/2014/main" id="{50229D49-7F22-44A9-9FD2-FCCC361D3B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79" name="Text Box 53">
          <a:extLst>
            <a:ext uri="{FF2B5EF4-FFF2-40B4-BE49-F238E27FC236}">
              <a16:creationId xmlns:a16="http://schemas.microsoft.com/office/drawing/2014/main" id="{5F0464BC-8388-46EB-9397-386AC35F37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0" name="Text Box 54">
          <a:extLst>
            <a:ext uri="{FF2B5EF4-FFF2-40B4-BE49-F238E27FC236}">
              <a16:creationId xmlns:a16="http://schemas.microsoft.com/office/drawing/2014/main" id="{43429817-3092-4517-9719-21349E6C5F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1" name="Text Box 55">
          <a:extLst>
            <a:ext uri="{FF2B5EF4-FFF2-40B4-BE49-F238E27FC236}">
              <a16:creationId xmlns:a16="http://schemas.microsoft.com/office/drawing/2014/main" id="{85AABB7E-651B-4334-8C2E-9FF179011D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2" name="Text Box 56">
          <a:extLst>
            <a:ext uri="{FF2B5EF4-FFF2-40B4-BE49-F238E27FC236}">
              <a16:creationId xmlns:a16="http://schemas.microsoft.com/office/drawing/2014/main" id="{53FB00BC-4279-46E1-9002-B187BA6086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3" name="Text Box 57">
          <a:extLst>
            <a:ext uri="{FF2B5EF4-FFF2-40B4-BE49-F238E27FC236}">
              <a16:creationId xmlns:a16="http://schemas.microsoft.com/office/drawing/2014/main" id="{C2A9F550-774A-4791-8991-C24C8DCEA6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4" name="Text Box 58">
          <a:extLst>
            <a:ext uri="{FF2B5EF4-FFF2-40B4-BE49-F238E27FC236}">
              <a16:creationId xmlns:a16="http://schemas.microsoft.com/office/drawing/2014/main" id="{78E56972-F111-40EB-BCA2-3E2867F089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5" name="Text Box 59">
          <a:extLst>
            <a:ext uri="{FF2B5EF4-FFF2-40B4-BE49-F238E27FC236}">
              <a16:creationId xmlns:a16="http://schemas.microsoft.com/office/drawing/2014/main" id="{CB323190-EB6F-4AD0-B346-6BE354C6A1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6" name="Text Box 60">
          <a:extLst>
            <a:ext uri="{FF2B5EF4-FFF2-40B4-BE49-F238E27FC236}">
              <a16:creationId xmlns:a16="http://schemas.microsoft.com/office/drawing/2014/main" id="{9F4B8311-5CAC-4B5D-BEF2-63EBDB36F5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7" name="Text Box 61">
          <a:extLst>
            <a:ext uri="{FF2B5EF4-FFF2-40B4-BE49-F238E27FC236}">
              <a16:creationId xmlns:a16="http://schemas.microsoft.com/office/drawing/2014/main" id="{815DDF00-CDB3-4408-8800-944B27C0FD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8" name="Text Box 62">
          <a:extLst>
            <a:ext uri="{FF2B5EF4-FFF2-40B4-BE49-F238E27FC236}">
              <a16:creationId xmlns:a16="http://schemas.microsoft.com/office/drawing/2014/main" id="{9D5D8D01-4317-42AC-870B-DE65156330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89" name="Text Box 63">
          <a:extLst>
            <a:ext uri="{FF2B5EF4-FFF2-40B4-BE49-F238E27FC236}">
              <a16:creationId xmlns:a16="http://schemas.microsoft.com/office/drawing/2014/main" id="{F942D45F-1CF4-41D6-88DC-441BFDDF30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0" name="Text Box 64">
          <a:extLst>
            <a:ext uri="{FF2B5EF4-FFF2-40B4-BE49-F238E27FC236}">
              <a16:creationId xmlns:a16="http://schemas.microsoft.com/office/drawing/2014/main" id="{EB32B2B7-93A4-418F-83B3-D58D8CE1DB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1" name="Text Box 65">
          <a:extLst>
            <a:ext uri="{FF2B5EF4-FFF2-40B4-BE49-F238E27FC236}">
              <a16:creationId xmlns:a16="http://schemas.microsoft.com/office/drawing/2014/main" id="{CB4E99F3-BECE-4DE1-86FA-599E2FC7EA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2" name="Text Box 66">
          <a:extLst>
            <a:ext uri="{FF2B5EF4-FFF2-40B4-BE49-F238E27FC236}">
              <a16:creationId xmlns:a16="http://schemas.microsoft.com/office/drawing/2014/main" id="{57EFB97A-4D61-409C-BA25-0518984AB6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3" name="Text Box 67">
          <a:extLst>
            <a:ext uri="{FF2B5EF4-FFF2-40B4-BE49-F238E27FC236}">
              <a16:creationId xmlns:a16="http://schemas.microsoft.com/office/drawing/2014/main" id="{F9E34FCB-3949-45C8-BC4F-A739F636C3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4" name="Text Box 68">
          <a:extLst>
            <a:ext uri="{FF2B5EF4-FFF2-40B4-BE49-F238E27FC236}">
              <a16:creationId xmlns:a16="http://schemas.microsoft.com/office/drawing/2014/main" id="{66ADB0ED-D1F0-48BE-ABFA-B3494EAE5A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5" name="Text Box 69">
          <a:extLst>
            <a:ext uri="{FF2B5EF4-FFF2-40B4-BE49-F238E27FC236}">
              <a16:creationId xmlns:a16="http://schemas.microsoft.com/office/drawing/2014/main" id="{E8ACB211-D4BA-4B20-BB06-B7D84D664B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6" name="Text Box 70">
          <a:extLst>
            <a:ext uri="{FF2B5EF4-FFF2-40B4-BE49-F238E27FC236}">
              <a16:creationId xmlns:a16="http://schemas.microsoft.com/office/drawing/2014/main" id="{9EAC56C2-2264-4F43-943B-924FE03780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7" name="Text Box 71">
          <a:extLst>
            <a:ext uri="{FF2B5EF4-FFF2-40B4-BE49-F238E27FC236}">
              <a16:creationId xmlns:a16="http://schemas.microsoft.com/office/drawing/2014/main" id="{97337DB8-3BAE-4B9B-9DB6-D04CFC1FC0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8" name="Text Box 72">
          <a:extLst>
            <a:ext uri="{FF2B5EF4-FFF2-40B4-BE49-F238E27FC236}">
              <a16:creationId xmlns:a16="http://schemas.microsoft.com/office/drawing/2014/main" id="{7AD46798-49AD-4680-AA39-B4F0A61B97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399" name="Text Box 73">
          <a:extLst>
            <a:ext uri="{FF2B5EF4-FFF2-40B4-BE49-F238E27FC236}">
              <a16:creationId xmlns:a16="http://schemas.microsoft.com/office/drawing/2014/main" id="{A351EC57-EDDD-430E-9153-A904167989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0" name="Text Box 74">
          <a:extLst>
            <a:ext uri="{FF2B5EF4-FFF2-40B4-BE49-F238E27FC236}">
              <a16:creationId xmlns:a16="http://schemas.microsoft.com/office/drawing/2014/main" id="{C5D3E1E6-DEB7-4F40-9148-62D24952FE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1" name="Text Box 75">
          <a:extLst>
            <a:ext uri="{FF2B5EF4-FFF2-40B4-BE49-F238E27FC236}">
              <a16:creationId xmlns:a16="http://schemas.microsoft.com/office/drawing/2014/main" id="{A8521B0E-911F-4CCC-828C-38B831803B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2" name="Text Box 76">
          <a:extLst>
            <a:ext uri="{FF2B5EF4-FFF2-40B4-BE49-F238E27FC236}">
              <a16:creationId xmlns:a16="http://schemas.microsoft.com/office/drawing/2014/main" id="{D1B094F1-BAC4-4E1A-B134-7EF8EE89A4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3" name="Text Box 77">
          <a:extLst>
            <a:ext uri="{FF2B5EF4-FFF2-40B4-BE49-F238E27FC236}">
              <a16:creationId xmlns:a16="http://schemas.microsoft.com/office/drawing/2014/main" id="{69671F4B-D2CD-44F3-B4D6-566FAC865E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4" name="Text Box 78">
          <a:extLst>
            <a:ext uri="{FF2B5EF4-FFF2-40B4-BE49-F238E27FC236}">
              <a16:creationId xmlns:a16="http://schemas.microsoft.com/office/drawing/2014/main" id="{0D1CF9D4-4A40-468D-AE28-BBC0A61E61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5" name="Text Box 79">
          <a:extLst>
            <a:ext uri="{FF2B5EF4-FFF2-40B4-BE49-F238E27FC236}">
              <a16:creationId xmlns:a16="http://schemas.microsoft.com/office/drawing/2014/main" id="{7766B9B6-1F6D-46DA-8C4F-E1B011DA66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6" name="Text Box 80">
          <a:extLst>
            <a:ext uri="{FF2B5EF4-FFF2-40B4-BE49-F238E27FC236}">
              <a16:creationId xmlns:a16="http://schemas.microsoft.com/office/drawing/2014/main" id="{413E9F2B-120C-4D00-94DE-F187C7357B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7" name="Text Box 81">
          <a:extLst>
            <a:ext uri="{FF2B5EF4-FFF2-40B4-BE49-F238E27FC236}">
              <a16:creationId xmlns:a16="http://schemas.microsoft.com/office/drawing/2014/main" id="{2DBB47D6-FA91-450C-BCB9-BA4C6BD382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8" name="Text Box 82">
          <a:extLst>
            <a:ext uri="{FF2B5EF4-FFF2-40B4-BE49-F238E27FC236}">
              <a16:creationId xmlns:a16="http://schemas.microsoft.com/office/drawing/2014/main" id="{0CFE9E47-F9EA-445A-804A-180F32A9EF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09" name="Text Box 83">
          <a:extLst>
            <a:ext uri="{FF2B5EF4-FFF2-40B4-BE49-F238E27FC236}">
              <a16:creationId xmlns:a16="http://schemas.microsoft.com/office/drawing/2014/main" id="{CAAC4D9F-4D2E-48EF-B1B5-94035D5569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0" name="Text Box 84">
          <a:extLst>
            <a:ext uri="{FF2B5EF4-FFF2-40B4-BE49-F238E27FC236}">
              <a16:creationId xmlns:a16="http://schemas.microsoft.com/office/drawing/2014/main" id="{AB80B4A2-B2AA-4BD0-B983-AF901386F0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1" name="Text Box 85">
          <a:extLst>
            <a:ext uri="{FF2B5EF4-FFF2-40B4-BE49-F238E27FC236}">
              <a16:creationId xmlns:a16="http://schemas.microsoft.com/office/drawing/2014/main" id="{A4E882C4-73F7-49FC-8C27-B3E2F95677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2" name="Text Box 86">
          <a:extLst>
            <a:ext uri="{FF2B5EF4-FFF2-40B4-BE49-F238E27FC236}">
              <a16:creationId xmlns:a16="http://schemas.microsoft.com/office/drawing/2014/main" id="{3EB4383F-C4C3-4D15-998A-182F07C685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3" name="Text Box 87">
          <a:extLst>
            <a:ext uri="{FF2B5EF4-FFF2-40B4-BE49-F238E27FC236}">
              <a16:creationId xmlns:a16="http://schemas.microsoft.com/office/drawing/2014/main" id="{7D08AF7D-0232-4FE5-B112-5591E958BA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4" name="Text Box 88">
          <a:extLst>
            <a:ext uri="{FF2B5EF4-FFF2-40B4-BE49-F238E27FC236}">
              <a16:creationId xmlns:a16="http://schemas.microsoft.com/office/drawing/2014/main" id="{8CAA9BEE-81D0-416D-AC9A-07DCC85C19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5" name="Text Box 89">
          <a:extLst>
            <a:ext uri="{FF2B5EF4-FFF2-40B4-BE49-F238E27FC236}">
              <a16:creationId xmlns:a16="http://schemas.microsoft.com/office/drawing/2014/main" id="{01158EEA-DC53-42C1-91D2-6A15FCAED7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6" name="Text Box 90">
          <a:extLst>
            <a:ext uri="{FF2B5EF4-FFF2-40B4-BE49-F238E27FC236}">
              <a16:creationId xmlns:a16="http://schemas.microsoft.com/office/drawing/2014/main" id="{8988F8E6-3F26-4448-AEAC-53309B0FA6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7" name="Text Box 91">
          <a:extLst>
            <a:ext uri="{FF2B5EF4-FFF2-40B4-BE49-F238E27FC236}">
              <a16:creationId xmlns:a16="http://schemas.microsoft.com/office/drawing/2014/main" id="{8B31EB0B-FF80-4DE7-96F7-F349F15FE2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8" name="Text Box 92">
          <a:extLst>
            <a:ext uri="{FF2B5EF4-FFF2-40B4-BE49-F238E27FC236}">
              <a16:creationId xmlns:a16="http://schemas.microsoft.com/office/drawing/2014/main" id="{57FB4409-73AE-4DAC-9485-84EB67EF54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19" name="Text Box 26">
          <a:extLst>
            <a:ext uri="{FF2B5EF4-FFF2-40B4-BE49-F238E27FC236}">
              <a16:creationId xmlns:a16="http://schemas.microsoft.com/office/drawing/2014/main" id="{DB8AA1EF-8B8D-4F16-97F7-67A76B3070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0" name="Text Box 27">
          <a:extLst>
            <a:ext uri="{FF2B5EF4-FFF2-40B4-BE49-F238E27FC236}">
              <a16:creationId xmlns:a16="http://schemas.microsoft.com/office/drawing/2014/main" id="{93C5778E-4F14-4E15-8428-8C5F9E1AFA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1" name="Text Box 28">
          <a:extLst>
            <a:ext uri="{FF2B5EF4-FFF2-40B4-BE49-F238E27FC236}">
              <a16:creationId xmlns:a16="http://schemas.microsoft.com/office/drawing/2014/main" id="{98EE673C-D1BC-4388-A732-4005919C97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2" name="Text Box 29">
          <a:extLst>
            <a:ext uri="{FF2B5EF4-FFF2-40B4-BE49-F238E27FC236}">
              <a16:creationId xmlns:a16="http://schemas.microsoft.com/office/drawing/2014/main" id="{53B5F0F5-625A-42C4-8497-07041EDE97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3" name="Text Box 30">
          <a:extLst>
            <a:ext uri="{FF2B5EF4-FFF2-40B4-BE49-F238E27FC236}">
              <a16:creationId xmlns:a16="http://schemas.microsoft.com/office/drawing/2014/main" id="{B5F67499-8531-4631-BC1A-168E4CEB8B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4" name="Text Box 31">
          <a:extLst>
            <a:ext uri="{FF2B5EF4-FFF2-40B4-BE49-F238E27FC236}">
              <a16:creationId xmlns:a16="http://schemas.microsoft.com/office/drawing/2014/main" id="{45159C7C-5AA5-48B8-9C84-24CEE72CA9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5" name="Text Box 32">
          <a:extLst>
            <a:ext uri="{FF2B5EF4-FFF2-40B4-BE49-F238E27FC236}">
              <a16:creationId xmlns:a16="http://schemas.microsoft.com/office/drawing/2014/main" id="{3E765D8A-A01A-4514-9C73-6C644EEE9D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6" name="Text Box 33">
          <a:extLst>
            <a:ext uri="{FF2B5EF4-FFF2-40B4-BE49-F238E27FC236}">
              <a16:creationId xmlns:a16="http://schemas.microsoft.com/office/drawing/2014/main" id="{97D23166-B156-4CD2-BDF5-85FE10929B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7" name="Text Box 34">
          <a:extLst>
            <a:ext uri="{FF2B5EF4-FFF2-40B4-BE49-F238E27FC236}">
              <a16:creationId xmlns:a16="http://schemas.microsoft.com/office/drawing/2014/main" id="{005A7B0D-EB4D-451B-B8DA-042A6D1AAA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8" name="Text Box 35">
          <a:extLst>
            <a:ext uri="{FF2B5EF4-FFF2-40B4-BE49-F238E27FC236}">
              <a16:creationId xmlns:a16="http://schemas.microsoft.com/office/drawing/2014/main" id="{2436D730-AAE8-4A04-B86A-B403CE9C14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29" name="Text Box 36">
          <a:extLst>
            <a:ext uri="{FF2B5EF4-FFF2-40B4-BE49-F238E27FC236}">
              <a16:creationId xmlns:a16="http://schemas.microsoft.com/office/drawing/2014/main" id="{AE1E3D7E-884D-448D-B97A-EE3ECCA99E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0" name="Text Box 37">
          <a:extLst>
            <a:ext uri="{FF2B5EF4-FFF2-40B4-BE49-F238E27FC236}">
              <a16:creationId xmlns:a16="http://schemas.microsoft.com/office/drawing/2014/main" id="{7152DA48-D944-4D31-9A57-80153956BC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1" name="Text Box 38">
          <a:extLst>
            <a:ext uri="{FF2B5EF4-FFF2-40B4-BE49-F238E27FC236}">
              <a16:creationId xmlns:a16="http://schemas.microsoft.com/office/drawing/2014/main" id="{DDCD7B6A-ADD8-4043-AF9A-ACB2C24B57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2" name="Text Box 39">
          <a:extLst>
            <a:ext uri="{FF2B5EF4-FFF2-40B4-BE49-F238E27FC236}">
              <a16:creationId xmlns:a16="http://schemas.microsoft.com/office/drawing/2014/main" id="{8FD1E273-6B75-408E-A396-BA0A368907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3" name="Text Box 40">
          <a:extLst>
            <a:ext uri="{FF2B5EF4-FFF2-40B4-BE49-F238E27FC236}">
              <a16:creationId xmlns:a16="http://schemas.microsoft.com/office/drawing/2014/main" id="{B7A3C967-33BE-411E-A57F-8CE7912C1B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4" name="Text Box 41">
          <a:extLst>
            <a:ext uri="{FF2B5EF4-FFF2-40B4-BE49-F238E27FC236}">
              <a16:creationId xmlns:a16="http://schemas.microsoft.com/office/drawing/2014/main" id="{0CBC6945-BC35-42F4-BA1A-F1459889FA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5" name="Text Box 42">
          <a:extLst>
            <a:ext uri="{FF2B5EF4-FFF2-40B4-BE49-F238E27FC236}">
              <a16:creationId xmlns:a16="http://schemas.microsoft.com/office/drawing/2014/main" id="{EF999ED5-423D-48B9-BB92-AD33A43C58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6" name="Text Box 43">
          <a:extLst>
            <a:ext uri="{FF2B5EF4-FFF2-40B4-BE49-F238E27FC236}">
              <a16:creationId xmlns:a16="http://schemas.microsoft.com/office/drawing/2014/main" id="{1410FD3D-C831-446F-8CFA-ADB9D5AF01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7" name="Text Box 44">
          <a:extLst>
            <a:ext uri="{FF2B5EF4-FFF2-40B4-BE49-F238E27FC236}">
              <a16:creationId xmlns:a16="http://schemas.microsoft.com/office/drawing/2014/main" id="{D5BB441D-D19F-46A8-88B1-D1CEE122DF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8" name="Text Box 45">
          <a:extLst>
            <a:ext uri="{FF2B5EF4-FFF2-40B4-BE49-F238E27FC236}">
              <a16:creationId xmlns:a16="http://schemas.microsoft.com/office/drawing/2014/main" id="{3F8B21D3-58BF-4481-8AC9-52E79860D2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39" name="Text Box 46">
          <a:extLst>
            <a:ext uri="{FF2B5EF4-FFF2-40B4-BE49-F238E27FC236}">
              <a16:creationId xmlns:a16="http://schemas.microsoft.com/office/drawing/2014/main" id="{325CF95C-D19D-4994-BBA0-0F6476E84A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0" name="Text Box 47">
          <a:extLst>
            <a:ext uri="{FF2B5EF4-FFF2-40B4-BE49-F238E27FC236}">
              <a16:creationId xmlns:a16="http://schemas.microsoft.com/office/drawing/2014/main" id="{F73A61E4-3409-4CD7-82D8-A030004CCF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1" name="Text Box 49">
          <a:extLst>
            <a:ext uri="{FF2B5EF4-FFF2-40B4-BE49-F238E27FC236}">
              <a16:creationId xmlns:a16="http://schemas.microsoft.com/office/drawing/2014/main" id="{AB7801BF-8C27-428A-80C0-E7BB8DFFE2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2" name="Text Box 50">
          <a:extLst>
            <a:ext uri="{FF2B5EF4-FFF2-40B4-BE49-F238E27FC236}">
              <a16:creationId xmlns:a16="http://schemas.microsoft.com/office/drawing/2014/main" id="{365D9D1C-684F-4760-A04B-2DAD6C040D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3" name="Text Box 51">
          <a:extLst>
            <a:ext uri="{FF2B5EF4-FFF2-40B4-BE49-F238E27FC236}">
              <a16:creationId xmlns:a16="http://schemas.microsoft.com/office/drawing/2014/main" id="{8188A2C0-76E9-4F38-BA02-572CDAE495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4" name="Text Box 52">
          <a:extLst>
            <a:ext uri="{FF2B5EF4-FFF2-40B4-BE49-F238E27FC236}">
              <a16:creationId xmlns:a16="http://schemas.microsoft.com/office/drawing/2014/main" id="{EB0E2436-B39E-4B7F-869E-858F1B932D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5" name="Text Box 53">
          <a:extLst>
            <a:ext uri="{FF2B5EF4-FFF2-40B4-BE49-F238E27FC236}">
              <a16:creationId xmlns:a16="http://schemas.microsoft.com/office/drawing/2014/main" id="{6E41BA20-15F4-4375-9739-727BF79396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6" name="Text Box 54">
          <a:extLst>
            <a:ext uri="{FF2B5EF4-FFF2-40B4-BE49-F238E27FC236}">
              <a16:creationId xmlns:a16="http://schemas.microsoft.com/office/drawing/2014/main" id="{6B66857C-93E9-49A9-9928-70EB8F8FB3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7" name="Text Box 55">
          <a:extLst>
            <a:ext uri="{FF2B5EF4-FFF2-40B4-BE49-F238E27FC236}">
              <a16:creationId xmlns:a16="http://schemas.microsoft.com/office/drawing/2014/main" id="{9C78D4A1-CAC3-408A-9B6E-6879D2B3FD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8" name="Text Box 56">
          <a:extLst>
            <a:ext uri="{FF2B5EF4-FFF2-40B4-BE49-F238E27FC236}">
              <a16:creationId xmlns:a16="http://schemas.microsoft.com/office/drawing/2014/main" id="{206578B4-E0A8-47E3-9979-4D4D946903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49" name="Text Box 57">
          <a:extLst>
            <a:ext uri="{FF2B5EF4-FFF2-40B4-BE49-F238E27FC236}">
              <a16:creationId xmlns:a16="http://schemas.microsoft.com/office/drawing/2014/main" id="{CAA99A7D-8A0D-41A2-B364-8EED396DAD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0" name="Text Box 60">
          <a:extLst>
            <a:ext uri="{FF2B5EF4-FFF2-40B4-BE49-F238E27FC236}">
              <a16:creationId xmlns:a16="http://schemas.microsoft.com/office/drawing/2014/main" id="{A8719B7F-F693-4188-9186-213B80A83B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1" name="Text Box 61">
          <a:extLst>
            <a:ext uri="{FF2B5EF4-FFF2-40B4-BE49-F238E27FC236}">
              <a16:creationId xmlns:a16="http://schemas.microsoft.com/office/drawing/2014/main" id="{7AF8157D-D76D-4420-8CFD-43B3A527AA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2" name="Text Box 62">
          <a:extLst>
            <a:ext uri="{FF2B5EF4-FFF2-40B4-BE49-F238E27FC236}">
              <a16:creationId xmlns:a16="http://schemas.microsoft.com/office/drawing/2014/main" id="{F44CE05D-0CEF-4C6E-A04C-169A80FE18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3" name="Text Box 63">
          <a:extLst>
            <a:ext uri="{FF2B5EF4-FFF2-40B4-BE49-F238E27FC236}">
              <a16:creationId xmlns:a16="http://schemas.microsoft.com/office/drawing/2014/main" id="{FBE7D68F-7BC3-40DA-8BA5-DC12D552C5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4" name="Text Box 64">
          <a:extLst>
            <a:ext uri="{FF2B5EF4-FFF2-40B4-BE49-F238E27FC236}">
              <a16:creationId xmlns:a16="http://schemas.microsoft.com/office/drawing/2014/main" id="{66E61818-E278-4FB1-AE14-3A7E3BB856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5" name="Text Box 65">
          <a:extLst>
            <a:ext uri="{FF2B5EF4-FFF2-40B4-BE49-F238E27FC236}">
              <a16:creationId xmlns:a16="http://schemas.microsoft.com/office/drawing/2014/main" id="{7742E07A-8634-4C9D-84C7-AAB258D852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6" name="Text Box 66">
          <a:extLst>
            <a:ext uri="{FF2B5EF4-FFF2-40B4-BE49-F238E27FC236}">
              <a16:creationId xmlns:a16="http://schemas.microsoft.com/office/drawing/2014/main" id="{5FBE3116-12F4-4A4C-92A5-A8DDCC8389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7" name="Text Box 67">
          <a:extLst>
            <a:ext uri="{FF2B5EF4-FFF2-40B4-BE49-F238E27FC236}">
              <a16:creationId xmlns:a16="http://schemas.microsoft.com/office/drawing/2014/main" id="{7592A1A0-DB24-4FE1-B16F-E80E198A1C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8" name="Text Box 68">
          <a:extLst>
            <a:ext uri="{FF2B5EF4-FFF2-40B4-BE49-F238E27FC236}">
              <a16:creationId xmlns:a16="http://schemas.microsoft.com/office/drawing/2014/main" id="{3ECCFC57-53CF-48AF-A5CD-9070D757A1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59" name="Text Box 69">
          <a:extLst>
            <a:ext uri="{FF2B5EF4-FFF2-40B4-BE49-F238E27FC236}">
              <a16:creationId xmlns:a16="http://schemas.microsoft.com/office/drawing/2014/main" id="{CC0E5EE3-4A14-4A40-8573-FC9C9F5686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0" name="Text Box 70">
          <a:extLst>
            <a:ext uri="{FF2B5EF4-FFF2-40B4-BE49-F238E27FC236}">
              <a16:creationId xmlns:a16="http://schemas.microsoft.com/office/drawing/2014/main" id="{0BAB2A67-B2C8-43BE-B6F0-EBF9A89D26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1" name="Text Box 71">
          <a:extLst>
            <a:ext uri="{FF2B5EF4-FFF2-40B4-BE49-F238E27FC236}">
              <a16:creationId xmlns:a16="http://schemas.microsoft.com/office/drawing/2014/main" id="{708FAF49-5418-44D3-BD9B-29A5D43305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2" name="Text Box 72">
          <a:extLst>
            <a:ext uri="{FF2B5EF4-FFF2-40B4-BE49-F238E27FC236}">
              <a16:creationId xmlns:a16="http://schemas.microsoft.com/office/drawing/2014/main" id="{B1EEB1D0-0641-4055-BCBF-05E832D880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3" name="Text Box 73">
          <a:extLst>
            <a:ext uri="{FF2B5EF4-FFF2-40B4-BE49-F238E27FC236}">
              <a16:creationId xmlns:a16="http://schemas.microsoft.com/office/drawing/2014/main" id="{100D1CE2-FB29-4A21-A7FA-56091781AF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4" name="Text Box 74">
          <a:extLst>
            <a:ext uri="{FF2B5EF4-FFF2-40B4-BE49-F238E27FC236}">
              <a16:creationId xmlns:a16="http://schemas.microsoft.com/office/drawing/2014/main" id="{E964ABD7-066B-4C83-8C9C-72E81C779D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5" name="Text Box 75">
          <a:extLst>
            <a:ext uri="{FF2B5EF4-FFF2-40B4-BE49-F238E27FC236}">
              <a16:creationId xmlns:a16="http://schemas.microsoft.com/office/drawing/2014/main" id="{6381493E-C132-4CCE-BC4C-773E1CD3C4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6" name="Text Box 76">
          <a:extLst>
            <a:ext uri="{FF2B5EF4-FFF2-40B4-BE49-F238E27FC236}">
              <a16:creationId xmlns:a16="http://schemas.microsoft.com/office/drawing/2014/main" id="{BB75F25B-C808-4791-A5E8-93275E5388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7" name="Text Box 77">
          <a:extLst>
            <a:ext uri="{FF2B5EF4-FFF2-40B4-BE49-F238E27FC236}">
              <a16:creationId xmlns:a16="http://schemas.microsoft.com/office/drawing/2014/main" id="{C816CD6E-842E-47C6-9F57-154DC4215B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8" name="Text Box 78">
          <a:extLst>
            <a:ext uri="{FF2B5EF4-FFF2-40B4-BE49-F238E27FC236}">
              <a16:creationId xmlns:a16="http://schemas.microsoft.com/office/drawing/2014/main" id="{97399F29-F9B3-400E-8477-859152A489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69" name="Text Box 79">
          <a:extLst>
            <a:ext uri="{FF2B5EF4-FFF2-40B4-BE49-F238E27FC236}">
              <a16:creationId xmlns:a16="http://schemas.microsoft.com/office/drawing/2014/main" id="{614DC041-3142-468D-9B28-7E1CD5FF5C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0" name="Text Box 80">
          <a:extLst>
            <a:ext uri="{FF2B5EF4-FFF2-40B4-BE49-F238E27FC236}">
              <a16:creationId xmlns:a16="http://schemas.microsoft.com/office/drawing/2014/main" id="{2BFB5965-2611-4252-9FF7-57AAFB765A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1" name="Text Box 81">
          <a:extLst>
            <a:ext uri="{FF2B5EF4-FFF2-40B4-BE49-F238E27FC236}">
              <a16:creationId xmlns:a16="http://schemas.microsoft.com/office/drawing/2014/main" id="{7861F6D4-4FB2-44EC-8894-B12DA21736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2" name="Text Box 82">
          <a:extLst>
            <a:ext uri="{FF2B5EF4-FFF2-40B4-BE49-F238E27FC236}">
              <a16:creationId xmlns:a16="http://schemas.microsoft.com/office/drawing/2014/main" id="{E021F523-596F-4E91-9FB8-B458987C0F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3" name="Text Box 83">
          <a:extLst>
            <a:ext uri="{FF2B5EF4-FFF2-40B4-BE49-F238E27FC236}">
              <a16:creationId xmlns:a16="http://schemas.microsoft.com/office/drawing/2014/main" id="{BB695D66-5759-4A63-9985-1E160E7565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4" name="Text Box 84">
          <a:extLst>
            <a:ext uri="{FF2B5EF4-FFF2-40B4-BE49-F238E27FC236}">
              <a16:creationId xmlns:a16="http://schemas.microsoft.com/office/drawing/2014/main" id="{79FC2241-9ADD-46FC-A987-BA60917094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5" name="Text Box 85">
          <a:extLst>
            <a:ext uri="{FF2B5EF4-FFF2-40B4-BE49-F238E27FC236}">
              <a16:creationId xmlns:a16="http://schemas.microsoft.com/office/drawing/2014/main" id="{305DBFCE-6303-4B2E-AB54-1429C5EF5E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6" name="Text Box 86">
          <a:extLst>
            <a:ext uri="{FF2B5EF4-FFF2-40B4-BE49-F238E27FC236}">
              <a16:creationId xmlns:a16="http://schemas.microsoft.com/office/drawing/2014/main" id="{8EBD613F-BC8A-4C67-B776-04FE3C47FE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7" name="Text Box 87">
          <a:extLst>
            <a:ext uri="{FF2B5EF4-FFF2-40B4-BE49-F238E27FC236}">
              <a16:creationId xmlns:a16="http://schemas.microsoft.com/office/drawing/2014/main" id="{D5EF4CF1-422C-4B62-8564-968FA498F1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8" name="Text Box 88">
          <a:extLst>
            <a:ext uri="{FF2B5EF4-FFF2-40B4-BE49-F238E27FC236}">
              <a16:creationId xmlns:a16="http://schemas.microsoft.com/office/drawing/2014/main" id="{EB4F5D6D-D509-4C77-AAC4-78CAE4A6E7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79" name="Text Box 89">
          <a:extLst>
            <a:ext uri="{FF2B5EF4-FFF2-40B4-BE49-F238E27FC236}">
              <a16:creationId xmlns:a16="http://schemas.microsoft.com/office/drawing/2014/main" id="{008E171D-D500-4F57-8818-63FB9FC659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0" name="Text Box 90">
          <a:extLst>
            <a:ext uri="{FF2B5EF4-FFF2-40B4-BE49-F238E27FC236}">
              <a16:creationId xmlns:a16="http://schemas.microsoft.com/office/drawing/2014/main" id="{01F68D9A-4116-460A-99D1-0E7E2F33F4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1" name="Text Box 91">
          <a:extLst>
            <a:ext uri="{FF2B5EF4-FFF2-40B4-BE49-F238E27FC236}">
              <a16:creationId xmlns:a16="http://schemas.microsoft.com/office/drawing/2014/main" id="{8B8FD21F-493D-45E6-A6E8-148ED49C12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2" name="Text Box 92">
          <a:extLst>
            <a:ext uri="{FF2B5EF4-FFF2-40B4-BE49-F238E27FC236}">
              <a16:creationId xmlns:a16="http://schemas.microsoft.com/office/drawing/2014/main" id="{6F7AC5BB-F0BB-428C-B404-BF2DBCF786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3" name="Text Box 26">
          <a:extLst>
            <a:ext uri="{FF2B5EF4-FFF2-40B4-BE49-F238E27FC236}">
              <a16:creationId xmlns:a16="http://schemas.microsoft.com/office/drawing/2014/main" id="{B6A29469-A21A-4A54-9D10-6108A0391F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4" name="Text Box 27">
          <a:extLst>
            <a:ext uri="{FF2B5EF4-FFF2-40B4-BE49-F238E27FC236}">
              <a16:creationId xmlns:a16="http://schemas.microsoft.com/office/drawing/2014/main" id="{C60A050F-7491-4695-A8D5-D75A266CC9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5" name="Text Box 28">
          <a:extLst>
            <a:ext uri="{FF2B5EF4-FFF2-40B4-BE49-F238E27FC236}">
              <a16:creationId xmlns:a16="http://schemas.microsoft.com/office/drawing/2014/main" id="{B40BFF31-A679-4161-9D11-5209F21C5E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6" name="Text Box 29">
          <a:extLst>
            <a:ext uri="{FF2B5EF4-FFF2-40B4-BE49-F238E27FC236}">
              <a16:creationId xmlns:a16="http://schemas.microsoft.com/office/drawing/2014/main" id="{48805AA7-E165-41E5-B510-CB09C73085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7" name="Text Box 30">
          <a:extLst>
            <a:ext uri="{FF2B5EF4-FFF2-40B4-BE49-F238E27FC236}">
              <a16:creationId xmlns:a16="http://schemas.microsoft.com/office/drawing/2014/main" id="{BD86E169-C4ED-411D-9A18-625B7550D1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8" name="Text Box 31">
          <a:extLst>
            <a:ext uri="{FF2B5EF4-FFF2-40B4-BE49-F238E27FC236}">
              <a16:creationId xmlns:a16="http://schemas.microsoft.com/office/drawing/2014/main" id="{31BA7B37-4C4E-4852-BA29-063749DF21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89" name="Text Box 32">
          <a:extLst>
            <a:ext uri="{FF2B5EF4-FFF2-40B4-BE49-F238E27FC236}">
              <a16:creationId xmlns:a16="http://schemas.microsoft.com/office/drawing/2014/main" id="{92A07653-ABC2-4707-9DE7-8FAFCCB888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0" name="Text Box 33">
          <a:extLst>
            <a:ext uri="{FF2B5EF4-FFF2-40B4-BE49-F238E27FC236}">
              <a16:creationId xmlns:a16="http://schemas.microsoft.com/office/drawing/2014/main" id="{FBCA919D-F25B-4536-8EC4-18B1F017A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1" name="Text Box 34">
          <a:extLst>
            <a:ext uri="{FF2B5EF4-FFF2-40B4-BE49-F238E27FC236}">
              <a16:creationId xmlns:a16="http://schemas.microsoft.com/office/drawing/2014/main" id="{9DBBBAB7-181B-4F43-8FD9-683A83E640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2" name="Text Box 35">
          <a:extLst>
            <a:ext uri="{FF2B5EF4-FFF2-40B4-BE49-F238E27FC236}">
              <a16:creationId xmlns:a16="http://schemas.microsoft.com/office/drawing/2014/main" id="{A894E3AD-3048-4B17-8D8E-D77FB24123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3" name="Text Box 36">
          <a:extLst>
            <a:ext uri="{FF2B5EF4-FFF2-40B4-BE49-F238E27FC236}">
              <a16:creationId xmlns:a16="http://schemas.microsoft.com/office/drawing/2014/main" id="{00F1A22F-A076-4056-9B7F-7D499B711D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4" name="Text Box 37">
          <a:extLst>
            <a:ext uri="{FF2B5EF4-FFF2-40B4-BE49-F238E27FC236}">
              <a16:creationId xmlns:a16="http://schemas.microsoft.com/office/drawing/2014/main" id="{929F4A29-FAB5-41B7-B595-85FC229949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5" name="Text Box 38">
          <a:extLst>
            <a:ext uri="{FF2B5EF4-FFF2-40B4-BE49-F238E27FC236}">
              <a16:creationId xmlns:a16="http://schemas.microsoft.com/office/drawing/2014/main" id="{84B613B4-17A5-49C8-98EB-CCCD7DBCA4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6" name="Text Box 39">
          <a:extLst>
            <a:ext uri="{FF2B5EF4-FFF2-40B4-BE49-F238E27FC236}">
              <a16:creationId xmlns:a16="http://schemas.microsoft.com/office/drawing/2014/main" id="{91259D71-07A6-41A4-AABD-0BEFC0BBD9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7" name="Text Box 40">
          <a:extLst>
            <a:ext uri="{FF2B5EF4-FFF2-40B4-BE49-F238E27FC236}">
              <a16:creationId xmlns:a16="http://schemas.microsoft.com/office/drawing/2014/main" id="{558E3AB6-50C0-4844-B494-B6028E6683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8" name="Text Box 41">
          <a:extLst>
            <a:ext uri="{FF2B5EF4-FFF2-40B4-BE49-F238E27FC236}">
              <a16:creationId xmlns:a16="http://schemas.microsoft.com/office/drawing/2014/main" id="{4F595C12-EC2E-43B4-8865-7EC6AA8194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499" name="Text Box 42">
          <a:extLst>
            <a:ext uri="{FF2B5EF4-FFF2-40B4-BE49-F238E27FC236}">
              <a16:creationId xmlns:a16="http://schemas.microsoft.com/office/drawing/2014/main" id="{90527F9C-2FAE-45C2-9066-7BE538AA7D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0" name="Text Box 43">
          <a:extLst>
            <a:ext uri="{FF2B5EF4-FFF2-40B4-BE49-F238E27FC236}">
              <a16:creationId xmlns:a16="http://schemas.microsoft.com/office/drawing/2014/main" id="{B54D99BD-EA10-4061-B06B-5D3CA098D8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1" name="Text Box 44">
          <a:extLst>
            <a:ext uri="{FF2B5EF4-FFF2-40B4-BE49-F238E27FC236}">
              <a16:creationId xmlns:a16="http://schemas.microsoft.com/office/drawing/2014/main" id="{5E230149-6E34-41C6-A718-2F46E71670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2" name="Text Box 45">
          <a:extLst>
            <a:ext uri="{FF2B5EF4-FFF2-40B4-BE49-F238E27FC236}">
              <a16:creationId xmlns:a16="http://schemas.microsoft.com/office/drawing/2014/main" id="{5BA144CE-CF40-4389-89E2-4759FEED93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3" name="Text Box 46">
          <a:extLst>
            <a:ext uri="{FF2B5EF4-FFF2-40B4-BE49-F238E27FC236}">
              <a16:creationId xmlns:a16="http://schemas.microsoft.com/office/drawing/2014/main" id="{2911E777-FFA7-4989-BBA2-96024F1C1C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4" name="Text Box 47">
          <a:extLst>
            <a:ext uri="{FF2B5EF4-FFF2-40B4-BE49-F238E27FC236}">
              <a16:creationId xmlns:a16="http://schemas.microsoft.com/office/drawing/2014/main" id="{6A6A9570-65A4-48E3-8675-1FFD64CC28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5" name="Text Box 49">
          <a:extLst>
            <a:ext uri="{FF2B5EF4-FFF2-40B4-BE49-F238E27FC236}">
              <a16:creationId xmlns:a16="http://schemas.microsoft.com/office/drawing/2014/main" id="{8C2369E7-8C4F-4653-BA63-94A82D22CA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6" name="Text Box 50">
          <a:extLst>
            <a:ext uri="{FF2B5EF4-FFF2-40B4-BE49-F238E27FC236}">
              <a16:creationId xmlns:a16="http://schemas.microsoft.com/office/drawing/2014/main" id="{66FF50DF-C2A6-4C63-BB34-0870E7DDD8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7" name="Text Box 51">
          <a:extLst>
            <a:ext uri="{FF2B5EF4-FFF2-40B4-BE49-F238E27FC236}">
              <a16:creationId xmlns:a16="http://schemas.microsoft.com/office/drawing/2014/main" id="{C31EE2A2-5BDE-4595-89BA-2FAA3C072E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8" name="Text Box 52">
          <a:extLst>
            <a:ext uri="{FF2B5EF4-FFF2-40B4-BE49-F238E27FC236}">
              <a16:creationId xmlns:a16="http://schemas.microsoft.com/office/drawing/2014/main" id="{633185F7-8C72-4AA6-8AAE-EA37634234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09" name="Text Box 53">
          <a:extLst>
            <a:ext uri="{FF2B5EF4-FFF2-40B4-BE49-F238E27FC236}">
              <a16:creationId xmlns:a16="http://schemas.microsoft.com/office/drawing/2014/main" id="{9A44281A-D122-4CC1-9B7B-6011EFA4C4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0" name="Text Box 54">
          <a:extLst>
            <a:ext uri="{FF2B5EF4-FFF2-40B4-BE49-F238E27FC236}">
              <a16:creationId xmlns:a16="http://schemas.microsoft.com/office/drawing/2014/main" id="{745A1B4D-8B7C-4F10-80D3-BACF1078E9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1" name="Text Box 55">
          <a:extLst>
            <a:ext uri="{FF2B5EF4-FFF2-40B4-BE49-F238E27FC236}">
              <a16:creationId xmlns:a16="http://schemas.microsoft.com/office/drawing/2014/main" id="{19456037-F62A-4C5C-9AC6-7613ADEA48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2" name="Text Box 56">
          <a:extLst>
            <a:ext uri="{FF2B5EF4-FFF2-40B4-BE49-F238E27FC236}">
              <a16:creationId xmlns:a16="http://schemas.microsoft.com/office/drawing/2014/main" id="{BF00026F-31E7-458B-AD97-6C756C1B8E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3" name="Text Box 57">
          <a:extLst>
            <a:ext uri="{FF2B5EF4-FFF2-40B4-BE49-F238E27FC236}">
              <a16:creationId xmlns:a16="http://schemas.microsoft.com/office/drawing/2014/main" id="{947B06B1-39BE-4DDF-AF8E-2950480F07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4" name="Text Box 58">
          <a:extLst>
            <a:ext uri="{FF2B5EF4-FFF2-40B4-BE49-F238E27FC236}">
              <a16:creationId xmlns:a16="http://schemas.microsoft.com/office/drawing/2014/main" id="{B7AFA84C-38B0-4B0F-B923-5307DC1142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5" name="Text Box 59">
          <a:extLst>
            <a:ext uri="{FF2B5EF4-FFF2-40B4-BE49-F238E27FC236}">
              <a16:creationId xmlns:a16="http://schemas.microsoft.com/office/drawing/2014/main" id="{0EE8B46F-D6E1-4291-9238-E7933AE271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6" name="Text Box 60">
          <a:extLst>
            <a:ext uri="{FF2B5EF4-FFF2-40B4-BE49-F238E27FC236}">
              <a16:creationId xmlns:a16="http://schemas.microsoft.com/office/drawing/2014/main" id="{E76C5B62-B665-482D-B651-3DABF42F75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7" name="Text Box 61">
          <a:extLst>
            <a:ext uri="{FF2B5EF4-FFF2-40B4-BE49-F238E27FC236}">
              <a16:creationId xmlns:a16="http://schemas.microsoft.com/office/drawing/2014/main" id="{8BF744CD-936C-41D5-884E-428A9639E4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8" name="Text Box 62">
          <a:extLst>
            <a:ext uri="{FF2B5EF4-FFF2-40B4-BE49-F238E27FC236}">
              <a16:creationId xmlns:a16="http://schemas.microsoft.com/office/drawing/2014/main" id="{841169BE-5AD4-4FEE-B6E6-0A2C4426C6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19" name="Text Box 63">
          <a:extLst>
            <a:ext uri="{FF2B5EF4-FFF2-40B4-BE49-F238E27FC236}">
              <a16:creationId xmlns:a16="http://schemas.microsoft.com/office/drawing/2014/main" id="{6EA1DF38-9599-40EF-8FAD-7E2686BE4C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0" name="Text Box 64">
          <a:extLst>
            <a:ext uri="{FF2B5EF4-FFF2-40B4-BE49-F238E27FC236}">
              <a16:creationId xmlns:a16="http://schemas.microsoft.com/office/drawing/2014/main" id="{72035EFB-2B5E-46F3-989D-37798FCC90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1" name="Text Box 65">
          <a:extLst>
            <a:ext uri="{FF2B5EF4-FFF2-40B4-BE49-F238E27FC236}">
              <a16:creationId xmlns:a16="http://schemas.microsoft.com/office/drawing/2014/main" id="{B641CA36-1B2C-4AE4-B7F7-DC100C8DC0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2" name="Text Box 66">
          <a:extLst>
            <a:ext uri="{FF2B5EF4-FFF2-40B4-BE49-F238E27FC236}">
              <a16:creationId xmlns:a16="http://schemas.microsoft.com/office/drawing/2014/main" id="{D9DD9F3C-1333-475E-9F8D-15D8F21902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3" name="Text Box 67">
          <a:extLst>
            <a:ext uri="{FF2B5EF4-FFF2-40B4-BE49-F238E27FC236}">
              <a16:creationId xmlns:a16="http://schemas.microsoft.com/office/drawing/2014/main" id="{8C867924-C625-4BB0-89DA-745D0B644B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4" name="Text Box 68">
          <a:extLst>
            <a:ext uri="{FF2B5EF4-FFF2-40B4-BE49-F238E27FC236}">
              <a16:creationId xmlns:a16="http://schemas.microsoft.com/office/drawing/2014/main" id="{05F62B70-C06D-4E1C-9BE9-BCE4FE00FE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5" name="Text Box 69">
          <a:extLst>
            <a:ext uri="{FF2B5EF4-FFF2-40B4-BE49-F238E27FC236}">
              <a16:creationId xmlns:a16="http://schemas.microsoft.com/office/drawing/2014/main" id="{C490B9DA-29BB-49A4-A1F8-3169B70B1E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6" name="Text Box 70">
          <a:extLst>
            <a:ext uri="{FF2B5EF4-FFF2-40B4-BE49-F238E27FC236}">
              <a16:creationId xmlns:a16="http://schemas.microsoft.com/office/drawing/2014/main" id="{61C192EB-3067-432F-AC55-28201EE418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7" name="Text Box 71">
          <a:extLst>
            <a:ext uri="{FF2B5EF4-FFF2-40B4-BE49-F238E27FC236}">
              <a16:creationId xmlns:a16="http://schemas.microsoft.com/office/drawing/2014/main" id="{5DA98CED-C46E-466D-9D22-7D8A3F932B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8" name="Text Box 72">
          <a:extLst>
            <a:ext uri="{FF2B5EF4-FFF2-40B4-BE49-F238E27FC236}">
              <a16:creationId xmlns:a16="http://schemas.microsoft.com/office/drawing/2014/main" id="{81365E58-9CB6-49F5-B9DB-B71F569E36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29" name="Text Box 73">
          <a:extLst>
            <a:ext uri="{FF2B5EF4-FFF2-40B4-BE49-F238E27FC236}">
              <a16:creationId xmlns:a16="http://schemas.microsoft.com/office/drawing/2014/main" id="{2F3E3162-17EB-4833-8565-F5D8B7D923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0" name="Text Box 74">
          <a:extLst>
            <a:ext uri="{FF2B5EF4-FFF2-40B4-BE49-F238E27FC236}">
              <a16:creationId xmlns:a16="http://schemas.microsoft.com/office/drawing/2014/main" id="{A88027F4-023A-48F3-AA0D-1B5460677A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1" name="Text Box 75">
          <a:extLst>
            <a:ext uri="{FF2B5EF4-FFF2-40B4-BE49-F238E27FC236}">
              <a16:creationId xmlns:a16="http://schemas.microsoft.com/office/drawing/2014/main" id="{E1F48060-B9D8-4852-AC1C-B881ADBFB7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2" name="Text Box 76">
          <a:extLst>
            <a:ext uri="{FF2B5EF4-FFF2-40B4-BE49-F238E27FC236}">
              <a16:creationId xmlns:a16="http://schemas.microsoft.com/office/drawing/2014/main" id="{4B9FA1D6-A093-4F60-9C16-6785692A7C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3" name="Text Box 77">
          <a:extLst>
            <a:ext uri="{FF2B5EF4-FFF2-40B4-BE49-F238E27FC236}">
              <a16:creationId xmlns:a16="http://schemas.microsoft.com/office/drawing/2014/main" id="{1E66575C-F839-434D-BDD3-BDA296D140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4" name="Text Box 78">
          <a:extLst>
            <a:ext uri="{FF2B5EF4-FFF2-40B4-BE49-F238E27FC236}">
              <a16:creationId xmlns:a16="http://schemas.microsoft.com/office/drawing/2014/main" id="{86E904B0-1743-43F4-ABE9-259788547C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5" name="Text Box 79">
          <a:extLst>
            <a:ext uri="{FF2B5EF4-FFF2-40B4-BE49-F238E27FC236}">
              <a16:creationId xmlns:a16="http://schemas.microsoft.com/office/drawing/2014/main" id="{F9B7BEE9-1AB1-4F13-9CAB-F4885E60E2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6" name="Text Box 80">
          <a:extLst>
            <a:ext uri="{FF2B5EF4-FFF2-40B4-BE49-F238E27FC236}">
              <a16:creationId xmlns:a16="http://schemas.microsoft.com/office/drawing/2014/main" id="{9BEBD2BD-F7D5-4720-8080-E7FAA2A707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7" name="Text Box 81">
          <a:extLst>
            <a:ext uri="{FF2B5EF4-FFF2-40B4-BE49-F238E27FC236}">
              <a16:creationId xmlns:a16="http://schemas.microsoft.com/office/drawing/2014/main" id="{DEA7E2DD-0093-4DE9-95D3-0A55DCF075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8" name="Text Box 82">
          <a:extLst>
            <a:ext uri="{FF2B5EF4-FFF2-40B4-BE49-F238E27FC236}">
              <a16:creationId xmlns:a16="http://schemas.microsoft.com/office/drawing/2014/main" id="{367B9D07-F0D2-432E-9265-A7CF9B2130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39" name="Text Box 83">
          <a:extLst>
            <a:ext uri="{FF2B5EF4-FFF2-40B4-BE49-F238E27FC236}">
              <a16:creationId xmlns:a16="http://schemas.microsoft.com/office/drawing/2014/main" id="{3E84A39F-AC70-4235-9949-8F7789E338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0" name="Text Box 84">
          <a:extLst>
            <a:ext uri="{FF2B5EF4-FFF2-40B4-BE49-F238E27FC236}">
              <a16:creationId xmlns:a16="http://schemas.microsoft.com/office/drawing/2014/main" id="{9E2169C3-55A0-45CD-9E96-929C5DC50F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1" name="Text Box 85">
          <a:extLst>
            <a:ext uri="{FF2B5EF4-FFF2-40B4-BE49-F238E27FC236}">
              <a16:creationId xmlns:a16="http://schemas.microsoft.com/office/drawing/2014/main" id="{B5E94D68-74B9-439A-B8D9-ED9330C928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2" name="Text Box 86">
          <a:extLst>
            <a:ext uri="{FF2B5EF4-FFF2-40B4-BE49-F238E27FC236}">
              <a16:creationId xmlns:a16="http://schemas.microsoft.com/office/drawing/2014/main" id="{705C1CD8-1834-4B74-81BA-48C830AD2D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3" name="Text Box 87">
          <a:extLst>
            <a:ext uri="{FF2B5EF4-FFF2-40B4-BE49-F238E27FC236}">
              <a16:creationId xmlns:a16="http://schemas.microsoft.com/office/drawing/2014/main" id="{DB33F024-DF95-4532-8A69-9786D4D026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4" name="Text Box 88">
          <a:extLst>
            <a:ext uri="{FF2B5EF4-FFF2-40B4-BE49-F238E27FC236}">
              <a16:creationId xmlns:a16="http://schemas.microsoft.com/office/drawing/2014/main" id="{D5769259-6A33-487C-8F2A-A09896F7A1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5" name="Text Box 89">
          <a:extLst>
            <a:ext uri="{FF2B5EF4-FFF2-40B4-BE49-F238E27FC236}">
              <a16:creationId xmlns:a16="http://schemas.microsoft.com/office/drawing/2014/main" id="{3AB8CAA8-10FC-4AE5-8985-6A3F88729E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6" name="Text Box 90">
          <a:extLst>
            <a:ext uri="{FF2B5EF4-FFF2-40B4-BE49-F238E27FC236}">
              <a16:creationId xmlns:a16="http://schemas.microsoft.com/office/drawing/2014/main" id="{C0419A6C-08C6-4085-B19F-55816008AF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7" name="Text Box 91">
          <a:extLst>
            <a:ext uri="{FF2B5EF4-FFF2-40B4-BE49-F238E27FC236}">
              <a16:creationId xmlns:a16="http://schemas.microsoft.com/office/drawing/2014/main" id="{319BD8E9-BC5F-4D09-B5F2-D8826861B8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8" name="Text Box 92">
          <a:extLst>
            <a:ext uri="{FF2B5EF4-FFF2-40B4-BE49-F238E27FC236}">
              <a16:creationId xmlns:a16="http://schemas.microsoft.com/office/drawing/2014/main" id="{ED502979-8FEE-4A1E-92D6-5151A8DA2E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49" name="Text Box 26">
          <a:extLst>
            <a:ext uri="{FF2B5EF4-FFF2-40B4-BE49-F238E27FC236}">
              <a16:creationId xmlns:a16="http://schemas.microsoft.com/office/drawing/2014/main" id="{17AF4A31-1AE2-48C9-99A9-12003FF382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0" name="Text Box 27">
          <a:extLst>
            <a:ext uri="{FF2B5EF4-FFF2-40B4-BE49-F238E27FC236}">
              <a16:creationId xmlns:a16="http://schemas.microsoft.com/office/drawing/2014/main" id="{549F63B6-1E02-442F-A88E-010C848C3B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1" name="Text Box 28">
          <a:extLst>
            <a:ext uri="{FF2B5EF4-FFF2-40B4-BE49-F238E27FC236}">
              <a16:creationId xmlns:a16="http://schemas.microsoft.com/office/drawing/2014/main" id="{BFF561F5-AB1F-4567-9471-580C3F7D5E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2" name="Text Box 29">
          <a:extLst>
            <a:ext uri="{FF2B5EF4-FFF2-40B4-BE49-F238E27FC236}">
              <a16:creationId xmlns:a16="http://schemas.microsoft.com/office/drawing/2014/main" id="{2A0DF1AC-1D02-413A-A514-5216B24195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3" name="Text Box 30">
          <a:extLst>
            <a:ext uri="{FF2B5EF4-FFF2-40B4-BE49-F238E27FC236}">
              <a16:creationId xmlns:a16="http://schemas.microsoft.com/office/drawing/2014/main" id="{701784E4-A603-48F6-BD15-B48D4B7159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4" name="Text Box 31">
          <a:extLst>
            <a:ext uri="{FF2B5EF4-FFF2-40B4-BE49-F238E27FC236}">
              <a16:creationId xmlns:a16="http://schemas.microsoft.com/office/drawing/2014/main" id="{900AD9CD-72CC-4D77-B65D-F205FBD46F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5" name="Text Box 32">
          <a:extLst>
            <a:ext uri="{FF2B5EF4-FFF2-40B4-BE49-F238E27FC236}">
              <a16:creationId xmlns:a16="http://schemas.microsoft.com/office/drawing/2014/main" id="{3F04263F-E5AC-45B0-B897-363FE3E9EA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6" name="Text Box 33">
          <a:extLst>
            <a:ext uri="{FF2B5EF4-FFF2-40B4-BE49-F238E27FC236}">
              <a16:creationId xmlns:a16="http://schemas.microsoft.com/office/drawing/2014/main" id="{865DDA02-9BCA-43D7-9CEC-24EE6FCDF6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7" name="Text Box 34">
          <a:extLst>
            <a:ext uri="{FF2B5EF4-FFF2-40B4-BE49-F238E27FC236}">
              <a16:creationId xmlns:a16="http://schemas.microsoft.com/office/drawing/2014/main" id="{D8A0D20C-244B-4AE9-9436-69E2CE32AE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8" name="Text Box 35">
          <a:extLst>
            <a:ext uri="{FF2B5EF4-FFF2-40B4-BE49-F238E27FC236}">
              <a16:creationId xmlns:a16="http://schemas.microsoft.com/office/drawing/2014/main" id="{0722D467-4C42-477E-8DD7-E07CD4F2D9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59" name="Text Box 36">
          <a:extLst>
            <a:ext uri="{FF2B5EF4-FFF2-40B4-BE49-F238E27FC236}">
              <a16:creationId xmlns:a16="http://schemas.microsoft.com/office/drawing/2014/main" id="{D98CF034-E142-4729-9E37-74A836C657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0" name="Text Box 37">
          <a:extLst>
            <a:ext uri="{FF2B5EF4-FFF2-40B4-BE49-F238E27FC236}">
              <a16:creationId xmlns:a16="http://schemas.microsoft.com/office/drawing/2014/main" id="{EB25C8CB-BE2F-4A6C-B65F-ECB9FCD42F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1" name="Text Box 38">
          <a:extLst>
            <a:ext uri="{FF2B5EF4-FFF2-40B4-BE49-F238E27FC236}">
              <a16:creationId xmlns:a16="http://schemas.microsoft.com/office/drawing/2014/main" id="{3E26D13D-AF79-4BCB-A059-9C229017A7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2" name="Text Box 39">
          <a:extLst>
            <a:ext uri="{FF2B5EF4-FFF2-40B4-BE49-F238E27FC236}">
              <a16:creationId xmlns:a16="http://schemas.microsoft.com/office/drawing/2014/main" id="{781BE6D3-2705-41F8-80D9-B821C4998D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3" name="Text Box 40">
          <a:extLst>
            <a:ext uri="{FF2B5EF4-FFF2-40B4-BE49-F238E27FC236}">
              <a16:creationId xmlns:a16="http://schemas.microsoft.com/office/drawing/2014/main" id="{995C82CF-2FE0-445C-ADB6-9B960AFEFF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4" name="Text Box 41">
          <a:extLst>
            <a:ext uri="{FF2B5EF4-FFF2-40B4-BE49-F238E27FC236}">
              <a16:creationId xmlns:a16="http://schemas.microsoft.com/office/drawing/2014/main" id="{33D754D0-8864-4676-897F-416AAC5B32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5" name="Text Box 42">
          <a:extLst>
            <a:ext uri="{FF2B5EF4-FFF2-40B4-BE49-F238E27FC236}">
              <a16:creationId xmlns:a16="http://schemas.microsoft.com/office/drawing/2014/main" id="{23E012FD-AAED-4D73-9228-648820A711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6" name="Text Box 43">
          <a:extLst>
            <a:ext uri="{FF2B5EF4-FFF2-40B4-BE49-F238E27FC236}">
              <a16:creationId xmlns:a16="http://schemas.microsoft.com/office/drawing/2014/main" id="{95049591-652A-4B74-A928-2E52BD406C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7" name="Text Box 44">
          <a:extLst>
            <a:ext uri="{FF2B5EF4-FFF2-40B4-BE49-F238E27FC236}">
              <a16:creationId xmlns:a16="http://schemas.microsoft.com/office/drawing/2014/main" id="{84C8C3A9-AA10-4894-A859-BBBA70C125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8" name="Text Box 45">
          <a:extLst>
            <a:ext uri="{FF2B5EF4-FFF2-40B4-BE49-F238E27FC236}">
              <a16:creationId xmlns:a16="http://schemas.microsoft.com/office/drawing/2014/main" id="{DCBA532F-C9BA-4BF3-8316-94885BB695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69" name="Text Box 46">
          <a:extLst>
            <a:ext uri="{FF2B5EF4-FFF2-40B4-BE49-F238E27FC236}">
              <a16:creationId xmlns:a16="http://schemas.microsoft.com/office/drawing/2014/main" id="{3A897DD5-D905-4285-A483-BC786678FB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0" name="Text Box 47">
          <a:extLst>
            <a:ext uri="{FF2B5EF4-FFF2-40B4-BE49-F238E27FC236}">
              <a16:creationId xmlns:a16="http://schemas.microsoft.com/office/drawing/2014/main" id="{37F322B8-05AA-4649-A388-3E4FF0ED7F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1" name="Text Box 49">
          <a:extLst>
            <a:ext uri="{FF2B5EF4-FFF2-40B4-BE49-F238E27FC236}">
              <a16:creationId xmlns:a16="http://schemas.microsoft.com/office/drawing/2014/main" id="{FEAA9C80-F5A9-4F67-90A1-B1C822A1A8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2" name="Text Box 50">
          <a:extLst>
            <a:ext uri="{FF2B5EF4-FFF2-40B4-BE49-F238E27FC236}">
              <a16:creationId xmlns:a16="http://schemas.microsoft.com/office/drawing/2014/main" id="{20B8B4D4-E610-4105-B289-D3AD5D2436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3" name="Text Box 51">
          <a:extLst>
            <a:ext uri="{FF2B5EF4-FFF2-40B4-BE49-F238E27FC236}">
              <a16:creationId xmlns:a16="http://schemas.microsoft.com/office/drawing/2014/main" id="{D9664E3C-BE1C-4CE0-B305-6EEE8A2A49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4" name="Text Box 52">
          <a:extLst>
            <a:ext uri="{FF2B5EF4-FFF2-40B4-BE49-F238E27FC236}">
              <a16:creationId xmlns:a16="http://schemas.microsoft.com/office/drawing/2014/main" id="{B35C8F90-45F5-44E9-B3BD-B16A3D3534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5" name="Text Box 53">
          <a:extLst>
            <a:ext uri="{FF2B5EF4-FFF2-40B4-BE49-F238E27FC236}">
              <a16:creationId xmlns:a16="http://schemas.microsoft.com/office/drawing/2014/main" id="{AD3FCCB5-27F3-4BD4-9D44-D552A330F4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6" name="Text Box 54">
          <a:extLst>
            <a:ext uri="{FF2B5EF4-FFF2-40B4-BE49-F238E27FC236}">
              <a16:creationId xmlns:a16="http://schemas.microsoft.com/office/drawing/2014/main" id="{F2BB7ED8-DC34-42BB-BCE5-D9095ABE45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7" name="Text Box 55">
          <a:extLst>
            <a:ext uri="{FF2B5EF4-FFF2-40B4-BE49-F238E27FC236}">
              <a16:creationId xmlns:a16="http://schemas.microsoft.com/office/drawing/2014/main" id="{50FA7AD0-B13D-4FA1-A6CC-D9F9147BC6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8" name="Text Box 56">
          <a:extLst>
            <a:ext uri="{FF2B5EF4-FFF2-40B4-BE49-F238E27FC236}">
              <a16:creationId xmlns:a16="http://schemas.microsoft.com/office/drawing/2014/main" id="{02DFC404-3191-44C3-8F6F-1578526ADF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79" name="Text Box 57">
          <a:extLst>
            <a:ext uri="{FF2B5EF4-FFF2-40B4-BE49-F238E27FC236}">
              <a16:creationId xmlns:a16="http://schemas.microsoft.com/office/drawing/2014/main" id="{4E4B8175-F45D-4E97-A9CD-BC99821CE4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0" name="Text Box 58">
          <a:extLst>
            <a:ext uri="{FF2B5EF4-FFF2-40B4-BE49-F238E27FC236}">
              <a16:creationId xmlns:a16="http://schemas.microsoft.com/office/drawing/2014/main" id="{09D9FE02-2D0B-47BD-9718-2CEB962C07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1" name="Text Box 59">
          <a:extLst>
            <a:ext uri="{FF2B5EF4-FFF2-40B4-BE49-F238E27FC236}">
              <a16:creationId xmlns:a16="http://schemas.microsoft.com/office/drawing/2014/main" id="{6894B84D-0CEA-4548-87D2-54EC2EB5F4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2" name="Text Box 60">
          <a:extLst>
            <a:ext uri="{FF2B5EF4-FFF2-40B4-BE49-F238E27FC236}">
              <a16:creationId xmlns:a16="http://schemas.microsoft.com/office/drawing/2014/main" id="{4FEB1946-89FF-4167-82AF-7641DB8169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3" name="Text Box 61">
          <a:extLst>
            <a:ext uri="{FF2B5EF4-FFF2-40B4-BE49-F238E27FC236}">
              <a16:creationId xmlns:a16="http://schemas.microsoft.com/office/drawing/2014/main" id="{AB515726-AF49-4FAF-A3B9-FC175F49E9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4" name="Text Box 62">
          <a:extLst>
            <a:ext uri="{FF2B5EF4-FFF2-40B4-BE49-F238E27FC236}">
              <a16:creationId xmlns:a16="http://schemas.microsoft.com/office/drawing/2014/main" id="{640631D1-4544-44DD-A2A3-9A4D98028F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5" name="Text Box 63">
          <a:extLst>
            <a:ext uri="{FF2B5EF4-FFF2-40B4-BE49-F238E27FC236}">
              <a16:creationId xmlns:a16="http://schemas.microsoft.com/office/drawing/2014/main" id="{7A25FD0F-F660-49D5-9335-CCE2E7DD0E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6" name="Text Box 64">
          <a:extLst>
            <a:ext uri="{FF2B5EF4-FFF2-40B4-BE49-F238E27FC236}">
              <a16:creationId xmlns:a16="http://schemas.microsoft.com/office/drawing/2014/main" id="{DECD873D-1826-41ED-9393-3F50248CBD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7" name="Text Box 65">
          <a:extLst>
            <a:ext uri="{FF2B5EF4-FFF2-40B4-BE49-F238E27FC236}">
              <a16:creationId xmlns:a16="http://schemas.microsoft.com/office/drawing/2014/main" id="{1C26A43F-EBFF-40C3-B71A-F4BC2DD2C7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8" name="Text Box 66">
          <a:extLst>
            <a:ext uri="{FF2B5EF4-FFF2-40B4-BE49-F238E27FC236}">
              <a16:creationId xmlns:a16="http://schemas.microsoft.com/office/drawing/2014/main" id="{F688D3A1-B4DB-4165-BB84-CB653DAE63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89" name="Text Box 67">
          <a:extLst>
            <a:ext uri="{FF2B5EF4-FFF2-40B4-BE49-F238E27FC236}">
              <a16:creationId xmlns:a16="http://schemas.microsoft.com/office/drawing/2014/main" id="{CE6FAAEE-57BB-4141-8682-B82FB65C18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0" name="Text Box 68">
          <a:extLst>
            <a:ext uri="{FF2B5EF4-FFF2-40B4-BE49-F238E27FC236}">
              <a16:creationId xmlns:a16="http://schemas.microsoft.com/office/drawing/2014/main" id="{715925AD-7194-4221-8009-EC41258368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1" name="Text Box 69">
          <a:extLst>
            <a:ext uri="{FF2B5EF4-FFF2-40B4-BE49-F238E27FC236}">
              <a16:creationId xmlns:a16="http://schemas.microsoft.com/office/drawing/2014/main" id="{86F1EF56-FA6F-446F-AA1D-82DC9AD4BD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2" name="Text Box 70">
          <a:extLst>
            <a:ext uri="{FF2B5EF4-FFF2-40B4-BE49-F238E27FC236}">
              <a16:creationId xmlns:a16="http://schemas.microsoft.com/office/drawing/2014/main" id="{019B75AF-F7DB-4F0C-A2CB-76A319FE1D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3" name="Text Box 71">
          <a:extLst>
            <a:ext uri="{FF2B5EF4-FFF2-40B4-BE49-F238E27FC236}">
              <a16:creationId xmlns:a16="http://schemas.microsoft.com/office/drawing/2014/main" id="{C5C2214C-A9B7-492B-B1A3-18363DEDE6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4" name="Text Box 72">
          <a:extLst>
            <a:ext uri="{FF2B5EF4-FFF2-40B4-BE49-F238E27FC236}">
              <a16:creationId xmlns:a16="http://schemas.microsoft.com/office/drawing/2014/main" id="{F7AC3AC9-4088-4ECA-A06C-C970660C85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5" name="Text Box 73">
          <a:extLst>
            <a:ext uri="{FF2B5EF4-FFF2-40B4-BE49-F238E27FC236}">
              <a16:creationId xmlns:a16="http://schemas.microsoft.com/office/drawing/2014/main" id="{96D246A8-6828-46C8-915E-A507E543BC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6" name="Text Box 74">
          <a:extLst>
            <a:ext uri="{FF2B5EF4-FFF2-40B4-BE49-F238E27FC236}">
              <a16:creationId xmlns:a16="http://schemas.microsoft.com/office/drawing/2014/main" id="{2D95EA36-1F78-443B-8C33-787F4004A0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7" name="Text Box 75">
          <a:extLst>
            <a:ext uri="{FF2B5EF4-FFF2-40B4-BE49-F238E27FC236}">
              <a16:creationId xmlns:a16="http://schemas.microsoft.com/office/drawing/2014/main" id="{46C8365F-F5A9-44C0-B94F-6C5667D465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8" name="Text Box 76">
          <a:extLst>
            <a:ext uri="{FF2B5EF4-FFF2-40B4-BE49-F238E27FC236}">
              <a16:creationId xmlns:a16="http://schemas.microsoft.com/office/drawing/2014/main" id="{FE5FF90D-E0C0-4B59-8E56-878D12060C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599" name="Text Box 77">
          <a:extLst>
            <a:ext uri="{FF2B5EF4-FFF2-40B4-BE49-F238E27FC236}">
              <a16:creationId xmlns:a16="http://schemas.microsoft.com/office/drawing/2014/main" id="{B4F8D892-712C-4AF1-B746-592378172B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0" name="Text Box 78">
          <a:extLst>
            <a:ext uri="{FF2B5EF4-FFF2-40B4-BE49-F238E27FC236}">
              <a16:creationId xmlns:a16="http://schemas.microsoft.com/office/drawing/2014/main" id="{406F9234-80EE-44C3-A29F-7C60C8E531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1" name="Text Box 79">
          <a:extLst>
            <a:ext uri="{FF2B5EF4-FFF2-40B4-BE49-F238E27FC236}">
              <a16:creationId xmlns:a16="http://schemas.microsoft.com/office/drawing/2014/main" id="{5AD8230D-6958-4750-BF1E-2D4E35392F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2" name="Text Box 80">
          <a:extLst>
            <a:ext uri="{FF2B5EF4-FFF2-40B4-BE49-F238E27FC236}">
              <a16:creationId xmlns:a16="http://schemas.microsoft.com/office/drawing/2014/main" id="{5C1EC83B-3435-46C2-9D8E-25719618E5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3" name="Text Box 81">
          <a:extLst>
            <a:ext uri="{FF2B5EF4-FFF2-40B4-BE49-F238E27FC236}">
              <a16:creationId xmlns:a16="http://schemas.microsoft.com/office/drawing/2014/main" id="{0F022B4C-4FA6-43AF-A6DE-029A112ACF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4" name="Text Box 82">
          <a:extLst>
            <a:ext uri="{FF2B5EF4-FFF2-40B4-BE49-F238E27FC236}">
              <a16:creationId xmlns:a16="http://schemas.microsoft.com/office/drawing/2014/main" id="{6F6A6A2E-2F7B-4B15-B4ED-48D236F835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5" name="Text Box 83">
          <a:extLst>
            <a:ext uri="{FF2B5EF4-FFF2-40B4-BE49-F238E27FC236}">
              <a16:creationId xmlns:a16="http://schemas.microsoft.com/office/drawing/2014/main" id="{1BA4C9A3-14C9-422D-B9F9-59620D085E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6" name="Text Box 84">
          <a:extLst>
            <a:ext uri="{FF2B5EF4-FFF2-40B4-BE49-F238E27FC236}">
              <a16:creationId xmlns:a16="http://schemas.microsoft.com/office/drawing/2014/main" id="{AB8D15D2-9852-4C7A-927F-165D7137A2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7" name="Text Box 85">
          <a:extLst>
            <a:ext uri="{FF2B5EF4-FFF2-40B4-BE49-F238E27FC236}">
              <a16:creationId xmlns:a16="http://schemas.microsoft.com/office/drawing/2014/main" id="{574DDDC4-9FA0-4D8C-9103-D656FE27DB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8" name="Text Box 86">
          <a:extLst>
            <a:ext uri="{FF2B5EF4-FFF2-40B4-BE49-F238E27FC236}">
              <a16:creationId xmlns:a16="http://schemas.microsoft.com/office/drawing/2014/main" id="{CF8BEBDC-5B9B-4687-BA93-117236589C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09" name="Text Box 87">
          <a:extLst>
            <a:ext uri="{FF2B5EF4-FFF2-40B4-BE49-F238E27FC236}">
              <a16:creationId xmlns:a16="http://schemas.microsoft.com/office/drawing/2014/main" id="{FF087794-F8B6-454B-B4B1-7EA8B2A596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0" name="Text Box 88">
          <a:extLst>
            <a:ext uri="{FF2B5EF4-FFF2-40B4-BE49-F238E27FC236}">
              <a16:creationId xmlns:a16="http://schemas.microsoft.com/office/drawing/2014/main" id="{0F15373A-0E4F-48F0-A30E-237C6D01D6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1" name="Text Box 89">
          <a:extLst>
            <a:ext uri="{FF2B5EF4-FFF2-40B4-BE49-F238E27FC236}">
              <a16:creationId xmlns:a16="http://schemas.microsoft.com/office/drawing/2014/main" id="{C2AAEAC0-1676-4C42-9101-D086E20220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2" name="Text Box 90">
          <a:extLst>
            <a:ext uri="{FF2B5EF4-FFF2-40B4-BE49-F238E27FC236}">
              <a16:creationId xmlns:a16="http://schemas.microsoft.com/office/drawing/2014/main" id="{B72DB021-8072-4E30-B93A-14AE5CAE3E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3" name="Text Box 91">
          <a:extLst>
            <a:ext uri="{FF2B5EF4-FFF2-40B4-BE49-F238E27FC236}">
              <a16:creationId xmlns:a16="http://schemas.microsoft.com/office/drawing/2014/main" id="{02973CB8-7FF8-4285-8338-68BBC6D287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4" name="Text Box 92">
          <a:extLst>
            <a:ext uri="{FF2B5EF4-FFF2-40B4-BE49-F238E27FC236}">
              <a16:creationId xmlns:a16="http://schemas.microsoft.com/office/drawing/2014/main" id="{0B39547A-3CBC-4F02-99E5-A956DE3364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5" name="Text Box 26">
          <a:extLst>
            <a:ext uri="{FF2B5EF4-FFF2-40B4-BE49-F238E27FC236}">
              <a16:creationId xmlns:a16="http://schemas.microsoft.com/office/drawing/2014/main" id="{28D39145-05CB-4CEA-8924-74B3362ABC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6" name="Text Box 27">
          <a:extLst>
            <a:ext uri="{FF2B5EF4-FFF2-40B4-BE49-F238E27FC236}">
              <a16:creationId xmlns:a16="http://schemas.microsoft.com/office/drawing/2014/main" id="{57169EA0-5950-4915-A8C1-558BDB1226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7" name="Text Box 28">
          <a:extLst>
            <a:ext uri="{FF2B5EF4-FFF2-40B4-BE49-F238E27FC236}">
              <a16:creationId xmlns:a16="http://schemas.microsoft.com/office/drawing/2014/main" id="{8906E752-3482-4EF8-A01D-AA9D58A0D1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8" name="Text Box 29">
          <a:extLst>
            <a:ext uri="{FF2B5EF4-FFF2-40B4-BE49-F238E27FC236}">
              <a16:creationId xmlns:a16="http://schemas.microsoft.com/office/drawing/2014/main" id="{B9DB0D3C-D7C8-43BE-958C-975BFB8758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19" name="Text Box 30">
          <a:extLst>
            <a:ext uri="{FF2B5EF4-FFF2-40B4-BE49-F238E27FC236}">
              <a16:creationId xmlns:a16="http://schemas.microsoft.com/office/drawing/2014/main" id="{DA34843F-19D2-473F-A197-01059BA625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0" name="Text Box 31">
          <a:extLst>
            <a:ext uri="{FF2B5EF4-FFF2-40B4-BE49-F238E27FC236}">
              <a16:creationId xmlns:a16="http://schemas.microsoft.com/office/drawing/2014/main" id="{FE4C6B44-CF70-4CE9-94D7-5B95107848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1" name="Text Box 32">
          <a:extLst>
            <a:ext uri="{FF2B5EF4-FFF2-40B4-BE49-F238E27FC236}">
              <a16:creationId xmlns:a16="http://schemas.microsoft.com/office/drawing/2014/main" id="{DBE186D3-6130-4A60-BBDE-605F64EBAB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2" name="Text Box 33">
          <a:extLst>
            <a:ext uri="{FF2B5EF4-FFF2-40B4-BE49-F238E27FC236}">
              <a16:creationId xmlns:a16="http://schemas.microsoft.com/office/drawing/2014/main" id="{8A2F14D4-77D5-4F72-BCAA-9DFF03FC43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3" name="Text Box 34">
          <a:extLst>
            <a:ext uri="{FF2B5EF4-FFF2-40B4-BE49-F238E27FC236}">
              <a16:creationId xmlns:a16="http://schemas.microsoft.com/office/drawing/2014/main" id="{E255AC73-AE84-404D-B697-CAB193577A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4" name="Text Box 35">
          <a:extLst>
            <a:ext uri="{FF2B5EF4-FFF2-40B4-BE49-F238E27FC236}">
              <a16:creationId xmlns:a16="http://schemas.microsoft.com/office/drawing/2014/main" id="{50EF75BB-FD2F-471E-8583-8D498B1623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5" name="Text Box 36">
          <a:extLst>
            <a:ext uri="{FF2B5EF4-FFF2-40B4-BE49-F238E27FC236}">
              <a16:creationId xmlns:a16="http://schemas.microsoft.com/office/drawing/2014/main" id="{94119CEE-AD6E-420F-991D-4318139519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6" name="Text Box 37">
          <a:extLst>
            <a:ext uri="{FF2B5EF4-FFF2-40B4-BE49-F238E27FC236}">
              <a16:creationId xmlns:a16="http://schemas.microsoft.com/office/drawing/2014/main" id="{1118AC1C-7959-471B-912C-CA6A3883C5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7" name="Text Box 38">
          <a:extLst>
            <a:ext uri="{FF2B5EF4-FFF2-40B4-BE49-F238E27FC236}">
              <a16:creationId xmlns:a16="http://schemas.microsoft.com/office/drawing/2014/main" id="{BBDEFCDE-B155-4AD3-AF17-46745C4D1F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8" name="Text Box 39">
          <a:extLst>
            <a:ext uri="{FF2B5EF4-FFF2-40B4-BE49-F238E27FC236}">
              <a16:creationId xmlns:a16="http://schemas.microsoft.com/office/drawing/2014/main" id="{5B7BAD0B-4FF8-47A4-9552-ED4ECB51A9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29" name="Text Box 40">
          <a:extLst>
            <a:ext uri="{FF2B5EF4-FFF2-40B4-BE49-F238E27FC236}">
              <a16:creationId xmlns:a16="http://schemas.microsoft.com/office/drawing/2014/main" id="{ADC3B13C-B451-41D5-952B-B7227B8D5A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0" name="Text Box 41">
          <a:extLst>
            <a:ext uri="{FF2B5EF4-FFF2-40B4-BE49-F238E27FC236}">
              <a16:creationId xmlns:a16="http://schemas.microsoft.com/office/drawing/2014/main" id="{4C9295EB-6109-4DA2-B559-E731BB6D1C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1" name="Text Box 42">
          <a:extLst>
            <a:ext uri="{FF2B5EF4-FFF2-40B4-BE49-F238E27FC236}">
              <a16:creationId xmlns:a16="http://schemas.microsoft.com/office/drawing/2014/main" id="{62DA3464-3400-47B1-A7A6-B826B21E4F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2" name="Text Box 43">
          <a:extLst>
            <a:ext uri="{FF2B5EF4-FFF2-40B4-BE49-F238E27FC236}">
              <a16:creationId xmlns:a16="http://schemas.microsoft.com/office/drawing/2014/main" id="{22C7F6B1-B20D-4528-BEB8-1769850E3B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3" name="Text Box 44">
          <a:extLst>
            <a:ext uri="{FF2B5EF4-FFF2-40B4-BE49-F238E27FC236}">
              <a16:creationId xmlns:a16="http://schemas.microsoft.com/office/drawing/2014/main" id="{6FF8205D-7B2B-48ED-A5E3-866099564B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4" name="Text Box 45">
          <a:extLst>
            <a:ext uri="{FF2B5EF4-FFF2-40B4-BE49-F238E27FC236}">
              <a16:creationId xmlns:a16="http://schemas.microsoft.com/office/drawing/2014/main" id="{33F09AE9-EC1A-4624-A8B7-38DCFDA0A4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5" name="Text Box 46">
          <a:extLst>
            <a:ext uri="{FF2B5EF4-FFF2-40B4-BE49-F238E27FC236}">
              <a16:creationId xmlns:a16="http://schemas.microsoft.com/office/drawing/2014/main" id="{AE95D7A2-52DB-437A-AA6C-304641B91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6" name="Text Box 47">
          <a:extLst>
            <a:ext uri="{FF2B5EF4-FFF2-40B4-BE49-F238E27FC236}">
              <a16:creationId xmlns:a16="http://schemas.microsoft.com/office/drawing/2014/main" id="{AB20E0B5-11BF-44A8-9EF7-1FDD8A5DB9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7" name="Text Box 49">
          <a:extLst>
            <a:ext uri="{FF2B5EF4-FFF2-40B4-BE49-F238E27FC236}">
              <a16:creationId xmlns:a16="http://schemas.microsoft.com/office/drawing/2014/main" id="{C568FDBA-BE64-439C-ABFC-BED84AEC6B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8" name="Text Box 50">
          <a:extLst>
            <a:ext uri="{FF2B5EF4-FFF2-40B4-BE49-F238E27FC236}">
              <a16:creationId xmlns:a16="http://schemas.microsoft.com/office/drawing/2014/main" id="{4D8B4BA8-D861-4880-BC2C-3DD93999FD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39" name="Text Box 51">
          <a:extLst>
            <a:ext uri="{FF2B5EF4-FFF2-40B4-BE49-F238E27FC236}">
              <a16:creationId xmlns:a16="http://schemas.microsoft.com/office/drawing/2014/main" id="{10A10683-CC99-4497-8D93-3F6F41D7EE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0" name="Text Box 52">
          <a:extLst>
            <a:ext uri="{FF2B5EF4-FFF2-40B4-BE49-F238E27FC236}">
              <a16:creationId xmlns:a16="http://schemas.microsoft.com/office/drawing/2014/main" id="{AB384267-07A7-41D4-84CA-3201036D42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1" name="Text Box 53">
          <a:extLst>
            <a:ext uri="{FF2B5EF4-FFF2-40B4-BE49-F238E27FC236}">
              <a16:creationId xmlns:a16="http://schemas.microsoft.com/office/drawing/2014/main" id="{6A7459FE-F080-4CEF-BC0F-EE2278BB68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2" name="Text Box 54">
          <a:extLst>
            <a:ext uri="{FF2B5EF4-FFF2-40B4-BE49-F238E27FC236}">
              <a16:creationId xmlns:a16="http://schemas.microsoft.com/office/drawing/2014/main" id="{743EDA1D-B95A-44CE-985D-2F1C877E1B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3" name="Text Box 55">
          <a:extLst>
            <a:ext uri="{FF2B5EF4-FFF2-40B4-BE49-F238E27FC236}">
              <a16:creationId xmlns:a16="http://schemas.microsoft.com/office/drawing/2014/main" id="{E70DD07A-FDA8-4F17-81F5-A8BFB69F56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4" name="Text Box 56">
          <a:extLst>
            <a:ext uri="{FF2B5EF4-FFF2-40B4-BE49-F238E27FC236}">
              <a16:creationId xmlns:a16="http://schemas.microsoft.com/office/drawing/2014/main" id="{E4A353E8-E66F-4012-B51C-42CE71C9B1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5" name="Text Box 57">
          <a:extLst>
            <a:ext uri="{FF2B5EF4-FFF2-40B4-BE49-F238E27FC236}">
              <a16:creationId xmlns:a16="http://schemas.microsoft.com/office/drawing/2014/main" id="{C5484663-2535-472B-A8A9-6CB27C8FC5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6" name="Text Box 58">
          <a:extLst>
            <a:ext uri="{FF2B5EF4-FFF2-40B4-BE49-F238E27FC236}">
              <a16:creationId xmlns:a16="http://schemas.microsoft.com/office/drawing/2014/main" id="{0D2EB4F8-DB00-431B-8C7E-A81AF12B24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7" name="Text Box 59">
          <a:extLst>
            <a:ext uri="{FF2B5EF4-FFF2-40B4-BE49-F238E27FC236}">
              <a16:creationId xmlns:a16="http://schemas.microsoft.com/office/drawing/2014/main" id="{C6070F6A-7A6E-413C-8F9B-CD2150AAE0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8" name="Text Box 60">
          <a:extLst>
            <a:ext uri="{FF2B5EF4-FFF2-40B4-BE49-F238E27FC236}">
              <a16:creationId xmlns:a16="http://schemas.microsoft.com/office/drawing/2014/main" id="{5DC4ED19-F10D-4D5A-8394-AA620B6518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49" name="Text Box 61">
          <a:extLst>
            <a:ext uri="{FF2B5EF4-FFF2-40B4-BE49-F238E27FC236}">
              <a16:creationId xmlns:a16="http://schemas.microsoft.com/office/drawing/2014/main" id="{0CE75FD4-D3C8-4FE1-9406-BFA34029E4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0" name="Text Box 62">
          <a:extLst>
            <a:ext uri="{FF2B5EF4-FFF2-40B4-BE49-F238E27FC236}">
              <a16:creationId xmlns:a16="http://schemas.microsoft.com/office/drawing/2014/main" id="{AA81CF37-9FD3-4FD4-A1F9-1FDBC1217B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1" name="Text Box 63">
          <a:extLst>
            <a:ext uri="{FF2B5EF4-FFF2-40B4-BE49-F238E27FC236}">
              <a16:creationId xmlns:a16="http://schemas.microsoft.com/office/drawing/2014/main" id="{E88E7176-A1D0-4D49-A7EF-80527ED473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2" name="Text Box 64">
          <a:extLst>
            <a:ext uri="{FF2B5EF4-FFF2-40B4-BE49-F238E27FC236}">
              <a16:creationId xmlns:a16="http://schemas.microsoft.com/office/drawing/2014/main" id="{52D45C2C-EC55-48D4-831D-8D5E065E11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3" name="Text Box 65">
          <a:extLst>
            <a:ext uri="{FF2B5EF4-FFF2-40B4-BE49-F238E27FC236}">
              <a16:creationId xmlns:a16="http://schemas.microsoft.com/office/drawing/2014/main" id="{10C3FC79-6F15-41DC-B713-90F2433907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4" name="Text Box 66">
          <a:extLst>
            <a:ext uri="{FF2B5EF4-FFF2-40B4-BE49-F238E27FC236}">
              <a16:creationId xmlns:a16="http://schemas.microsoft.com/office/drawing/2014/main" id="{2ED155CB-D35E-401D-B680-6B040DDF4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5" name="Text Box 67">
          <a:extLst>
            <a:ext uri="{FF2B5EF4-FFF2-40B4-BE49-F238E27FC236}">
              <a16:creationId xmlns:a16="http://schemas.microsoft.com/office/drawing/2014/main" id="{56C35DAD-8ABD-4C36-A14C-0CF7BD0485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6" name="Text Box 68">
          <a:extLst>
            <a:ext uri="{FF2B5EF4-FFF2-40B4-BE49-F238E27FC236}">
              <a16:creationId xmlns:a16="http://schemas.microsoft.com/office/drawing/2014/main" id="{DF161837-B965-4EB3-84CB-3995E0B6E9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7" name="Text Box 69">
          <a:extLst>
            <a:ext uri="{FF2B5EF4-FFF2-40B4-BE49-F238E27FC236}">
              <a16:creationId xmlns:a16="http://schemas.microsoft.com/office/drawing/2014/main" id="{BA92C7CD-DCED-4A1E-A47D-D1CA6B4384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8" name="Text Box 70">
          <a:extLst>
            <a:ext uri="{FF2B5EF4-FFF2-40B4-BE49-F238E27FC236}">
              <a16:creationId xmlns:a16="http://schemas.microsoft.com/office/drawing/2014/main" id="{2F428D35-5DE2-4A39-94BE-A0CC771746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59" name="Text Box 71">
          <a:extLst>
            <a:ext uri="{FF2B5EF4-FFF2-40B4-BE49-F238E27FC236}">
              <a16:creationId xmlns:a16="http://schemas.microsoft.com/office/drawing/2014/main" id="{EB008912-0924-4EA2-89B7-532E002E49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0" name="Text Box 72">
          <a:extLst>
            <a:ext uri="{FF2B5EF4-FFF2-40B4-BE49-F238E27FC236}">
              <a16:creationId xmlns:a16="http://schemas.microsoft.com/office/drawing/2014/main" id="{27E9FE59-104A-40A8-AC77-05CC48D486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1" name="Text Box 73">
          <a:extLst>
            <a:ext uri="{FF2B5EF4-FFF2-40B4-BE49-F238E27FC236}">
              <a16:creationId xmlns:a16="http://schemas.microsoft.com/office/drawing/2014/main" id="{03A25A15-66E2-49A3-829B-FD4F92EC03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2" name="Text Box 74">
          <a:extLst>
            <a:ext uri="{FF2B5EF4-FFF2-40B4-BE49-F238E27FC236}">
              <a16:creationId xmlns:a16="http://schemas.microsoft.com/office/drawing/2014/main" id="{B6923BBC-6C4A-4F66-BBB1-D7FCD60F9F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3" name="Text Box 75">
          <a:extLst>
            <a:ext uri="{FF2B5EF4-FFF2-40B4-BE49-F238E27FC236}">
              <a16:creationId xmlns:a16="http://schemas.microsoft.com/office/drawing/2014/main" id="{D1608C74-23C7-4475-93BC-B843680A9F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4" name="Text Box 76">
          <a:extLst>
            <a:ext uri="{FF2B5EF4-FFF2-40B4-BE49-F238E27FC236}">
              <a16:creationId xmlns:a16="http://schemas.microsoft.com/office/drawing/2014/main" id="{20F730FF-BF5F-4E9C-A59E-EE53E6DE42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5" name="Text Box 77">
          <a:extLst>
            <a:ext uri="{FF2B5EF4-FFF2-40B4-BE49-F238E27FC236}">
              <a16:creationId xmlns:a16="http://schemas.microsoft.com/office/drawing/2014/main" id="{35555C6B-FC2B-4ACF-AC8F-FC7D060B38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6" name="Text Box 78">
          <a:extLst>
            <a:ext uri="{FF2B5EF4-FFF2-40B4-BE49-F238E27FC236}">
              <a16:creationId xmlns:a16="http://schemas.microsoft.com/office/drawing/2014/main" id="{411BC23F-94CA-4441-9C71-2FCA1808FC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7" name="Text Box 79">
          <a:extLst>
            <a:ext uri="{FF2B5EF4-FFF2-40B4-BE49-F238E27FC236}">
              <a16:creationId xmlns:a16="http://schemas.microsoft.com/office/drawing/2014/main" id="{3C123069-80B2-407B-8914-AB75A73E34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8" name="Text Box 80">
          <a:extLst>
            <a:ext uri="{FF2B5EF4-FFF2-40B4-BE49-F238E27FC236}">
              <a16:creationId xmlns:a16="http://schemas.microsoft.com/office/drawing/2014/main" id="{F4369357-344D-49DA-8A1C-1828D2114D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69" name="Text Box 81">
          <a:extLst>
            <a:ext uri="{FF2B5EF4-FFF2-40B4-BE49-F238E27FC236}">
              <a16:creationId xmlns:a16="http://schemas.microsoft.com/office/drawing/2014/main" id="{41E7D38B-F123-4240-8BFF-3C2C8592A3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0" name="Text Box 82">
          <a:extLst>
            <a:ext uri="{FF2B5EF4-FFF2-40B4-BE49-F238E27FC236}">
              <a16:creationId xmlns:a16="http://schemas.microsoft.com/office/drawing/2014/main" id="{BD1B3BBF-6F15-4F00-B78B-D2A23C0D6E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1" name="Text Box 83">
          <a:extLst>
            <a:ext uri="{FF2B5EF4-FFF2-40B4-BE49-F238E27FC236}">
              <a16:creationId xmlns:a16="http://schemas.microsoft.com/office/drawing/2014/main" id="{BAE772B3-B77A-425E-B3CE-CAC264AE76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2" name="Text Box 84">
          <a:extLst>
            <a:ext uri="{FF2B5EF4-FFF2-40B4-BE49-F238E27FC236}">
              <a16:creationId xmlns:a16="http://schemas.microsoft.com/office/drawing/2014/main" id="{CED7C55F-9A81-43A2-A317-2E33C01E08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3" name="Text Box 85">
          <a:extLst>
            <a:ext uri="{FF2B5EF4-FFF2-40B4-BE49-F238E27FC236}">
              <a16:creationId xmlns:a16="http://schemas.microsoft.com/office/drawing/2014/main" id="{AD820C11-478D-4716-898B-052C171DFC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4" name="Text Box 86">
          <a:extLst>
            <a:ext uri="{FF2B5EF4-FFF2-40B4-BE49-F238E27FC236}">
              <a16:creationId xmlns:a16="http://schemas.microsoft.com/office/drawing/2014/main" id="{C84F6EDC-497E-4EC2-B0C4-5F36AE1129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5" name="Text Box 87">
          <a:extLst>
            <a:ext uri="{FF2B5EF4-FFF2-40B4-BE49-F238E27FC236}">
              <a16:creationId xmlns:a16="http://schemas.microsoft.com/office/drawing/2014/main" id="{07B18931-7370-4907-9CB7-60D274BDFE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6" name="Text Box 88">
          <a:extLst>
            <a:ext uri="{FF2B5EF4-FFF2-40B4-BE49-F238E27FC236}">
              <a16:creationId xmlns:a16="http://schemas.microsoft.com/office/drawing/2014/main" id="{163B784B-F4CD-4F1A-9D46-36BFF82A2E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7" name="Text Box 89">
          <a:extLst>
            <a:ext uri="{FF2B5EF4-FFF2-40B4-BE49-F238E27FC236}">
              <a16:creationId xmlns:a16="http://schemas.microsoft.com/office/drawing/2014/main" id="{5CF690CF-F172-4755-B0A7-79C10D55F2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8" name="Text Box 90">
          <a:extLst>
            <a:ext uri="{FF2B5EF4-FFF2-40B4-BE49-F238E27FC236}">
              <a16:creationId xmlns:a16="http://schemas.microsoft.com/office/drawing/2014/main" id="{974825CC-CC6F-49DA-BCBA-019BFA66EE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79" name="Text Box 91">
          <a:extLst>
            <a:ext uri="{FF2B5EF4-FFF2-40B4-BE49-F238E27FC236}">
              <a16:creationId xmlns:a16="http://schemas.microsoft.com/office/drawing/2014/main" id="{7A7B7F10-8BC1-4533-B4AE-B1D4EFABDC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0" name="Text Box 92">
          <a:extLst>
            <a:ext uri="{FF2B5EF4-FFF2-40B4-BE49-F238E27FC236}">
              <a16:creationId xmlns:a16="http://schemas.microsoft.com/office/drawing/2014/main" id="{43F26B69-A826-4EA2-9ECA-D0F426B183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1" name="Text Box 26">
          <a:extLst>
            <a:ext uri="{FF2B5EF4-FFF2-40B4-BE49-F238E27FC236}">
              <a16:creationId xmlns:a16="http://schemas.microsoft.com/office/drawing/2014/main" id="{1A4E72D3-1BD4-4C42-9800-E6487A5785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2" name="Text Box 27">
          <a:extLst>
            <a:ext uri="{FF2B5EF4-FFF2-40B4-BE49-F238E27FC236}">
              <a16:creationId xmlns:a16="http://schemas.microsoft.com/office/drawing/2014/main" id="{A0152CD2-5B90-47DD-B505-759128785C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3" name="Text Box 28">
          <a:extLst>
            <a:ext uri="{FF2B5EF4-FFF2-40B4-BE49-F238E27FC236}">
              <a16:creationId xmlns:a16="http://schemas.microsoft.com/office/drawing/2014/main" id="{B6B2A55D-1885-427C-BEB8-95AFE4A8C5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4" name="Text Box 29">
          <a:extLst>
            <a:ext uri="{FF2B5EF4-FFF2-40B4-BE49-F238E27FC236}">
              <a16:creationId xmlns:a16="http://schemas.microsoft.com/office/drawing/2014/main" id="{F204DA42-B0D6-4E5F-8AC5-57EFED3028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5" name="Text Box 30">
          <a:extLst>
            <a:ext uri="{FF2B5EF4-FFF2-40B4-BE49-F238E27FC236}">
              <a16:creationId xmlns:a16="http://schemas.microsoft.com/office/drawing/2014/main" id="{C306FEDD-148C-4E42-B021-37F9D9F96A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6" name="Text Box 31">
          <a:extLst>
            <a:ext uri="{FF2B5EF4-FFF2-40B4-BE49-F238E27FC236}">
              <a16:creationId xmlns:a16="http://schemas.microsoft.com/office/drawing/2014/main" id="{22A53D42-4E19-4526-9B0C-FF327CCE81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7" name="Text Box 32">
          <a:extLst>
            <a:ext uri="{FF2B5EF4-FFF2-40B4-BE49-F238E27FC236}">
              <a16:creationId xmlns:a16="http://schemas.microsoft.com/office/drawing/2014/main" id="{85A324F7-19E5-4B01-86B0-A90C0517F5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8" name="Text Box 33">
          <a:extLst>
            <a:ext uri="{FF2B5EF4-FFF2-40B4-BE49-F238E27FC236}">
              <a16:creationId xmlns:a16="http://schemas.microsoft.com/office/drawing/2014/main" id="{5956B866-F3B7-4842-9703-1C582ED1B0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89" name="Text Box 34">
          <a:extLst>
            <a:ext uri="{FF2B5EF4-FFF2-40B4-BE49-F238E27FC236}">
              <a16:creationId xmlns:a16="http://schemas.microsoft.com/office/drawing/2014/main" id="{8E6645BA-D368-4284-B57F-B7471CE526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0" name="Text Box 35">
          <a:extLst>
            <a:ext uri="{FF2B5EF4-FFF2-40B4-BE49-F238E27FC236}">
              <a16:creationId xmlns:a16="http://schemas.microsoft.com/office/drawing/2014/main" id="{CA30E439-F37D-44F8-A75D-0BBC7B8CB2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1" name="Text Box 36">
          <a:extLst>
            <a:ext uri="{FF2B5EF4-FFF2-40B4-BE49-F238E27FC236}">
              <a16:creationId xmlns:a16="http://schemas.microsoft.com/office/drawing/2014/main" id="{31D5AEDC-ADBA-4213-B758-7A479B9AFB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2" name="Text Box 37">
          <a:extLst>
            <a:ext uri="{FF2B5EF4-FFF2-40B4-BE49-F238E27FC236}">
              <a16:creationId xmlns:a16="http://schemas.microsoft.com/office/drawing/2014/main" id="{EAEC4993-0A00-4BD6-A936-CD71B6D85E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3" name="Text Box 38">
          <a:extLst>
            <a:ext uri="{FF2B5EF4-FFF2-40B4-BE49-F238E27FC236}">
              <a16:creationId xmlns:a16="http://schemas.microsoft.com/office/drawing/2014/main" id="{42A43FB6-9325-4733-B495-1C7643732B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4" name="Text Box 39">
          <a:extLst>
            <a:ext uri="{FF2B5EF4-FFF2-40B4-BE49-F238E27FC236}">
              <a16:creationId xmlns:a16="http://schemas.microsoft.com/office/drawing/2014/main" id="{5D055B2B-9814-47BE-B85F-A7E06F7E24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5" name="Text Box 40">
          <a:extLst>
            <a:ext uri="{FF2B5EF4-FFF2-40B4-BE49-F238E27FC236}">
              <a16:creationId xmlns:a16="http://schemas.microsoft.com/office/drawing/2014/main" id="{D7951771-9159-4105-9C37-4CFB5F9AEA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6" name="Text Box 41">
          <a:extLst>
            <a:ext uri="{FF2B5EF4-FFF2-40B4-BE49-F238E27FC236}">
              <a16:creationId xmlns:a16="http://schemas.microsoft.com/office/drawing/2014/main" id="{75F43E69-25FF-40BF-AB75-C18CE56543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7" name="Text Box 42">
          <a:extLst>
            <a:ext uri="{FF2B5EF4-FFF2-40B4-BE49-F238E27FC236}">
              <a16:creationId xmlns:a16="http://schemas.microsoft.com/office/drawing/2014/main" id="{B130C0DF-F567-4747-9ED2-6A3D55F023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8" name="Text Box 43">
          <a:extLst>
            <a:ext uri="{FF2B5EF4-FFF2-40B4-BE49-F238E27FC236}">
              <a16:creationId xmlns:a16="http://schemas.microsoft.com/office/drawing/2014/main" id="{6DA5FC8E-E4BE-4546-B236-FB2813582D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699" name="Text Box 44">
          <a:extLst>
            <a:ext uri="{FF2B5EF4-FFF2-40B4-BE49-F238E27FC236}">
              <a16:creationId xmlns:a16="http://schemas.microsoft.com/office/drawing/2014/main" id="{C16E18DD-5C10-44C3-8803-3E251AFBF5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0" name="Text Box 45">
          <a:extLst>
            <a:ext uri="{FF2B5EF4-FFF2-40B4-BE49-F238E27FC236}">
              <a16:creationId xmlns:a16="http://schemas.microsoft.com/office/drawing/2014/main" id="{BF9DC7E2-4C17-4B8E-A88E-D230AF513B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1" name="Text Box 46">
          <a:extLst>
            <a:ext uri="{FF2B5EF4-FFF2-40B4-BE49-F238E27FC236}">
              <a16:creationId xmlns:a16="http://schemas.microsoft.com/office/drawing/2014/main" id="{6FABE4BC-43BD-4011-A04D-F84E849F3E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2" name="Text Box 47">
          <a:extLst>
            <a:ext uri="{FF2B5EF4-FFF2-40B4-BE49-F238E27FC236}">
              <a16:creationId xmlns:a16="http://schemas.microsoft.com/office/drawing/2014/main" id="{7326B38B-1FD5-4F85-82E0-981F7A26D7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3" name="Text Box 49">
          <a:extLst>
            <a:ext uri="{FF2B5EF4-FFF2-40B4-BE49-F238E27FC236}">
              <a16:creationId xmlns:a16="http://schemas.microsoft.com/office/drawing/2014/main" id="{5EA6A995-2752-44E1-BD5B-BFADDEA1E4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4" name="Text Box 50">
          <a:extLst>
            <a:ext uri="{FF2B5EF4-FFF2-40B4-BE49-F238E27FC236}">
              <a16:creationId xmlns:a16="http://schemas.microsoft.com/office/drawing/2014/main" id="{4625FB24-CE39-4179-855A-7EE7C46DC8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5" name="Text Box 51">
          <a:extLst>
            <a:ext uri="{FF2B5EF4-FFF2-40B4-BE49-F238E27FC236}">
              <a16:creationId xmlns:a16="http://schemas.microsoft.com/office/drawing/2014/main" id="{9C63E6B1-59A6-4AC5-A07E-8D8B35CBB9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6" name="Text Box 52">
          <a:extLst>
            <a:ext uri="{FF2B5EF4-FFF2-40B4-BE49-F238E27FC236}">
              <a16:creationId xmlns:a16="http://schemas.microsoft.com/office/drawing/2014/main" id="{850CB1EB-902A-4CB1-803D-89C6DF2530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7" name="Text Box 53">
          <a:extLst>
            <a:ext uri="{FF2B5EF4-FFF2-40B4-BE49-F238E27FC236}">
              <a16:creationId xmlns:a16="http://schemas.microsoft.com/office/drawing/2014/main" id="{4837EF03-A8A5-490E-910D-4BEE51CE97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8" name="Text Box 54">
          <a:extLst>
            <a:ext uri="{FF2B5EF4-FFF2-40B4-BE49-F238E27FC236}">
              <a16:creationId xmlns:a16="http://schemas.microsoft.com/office/drawing/2014/main" id="{1CD014FA-6514-4770-8D05-D9F406FB23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09" name="Text Box 55">
          <a:extLst>
            <a:ext uri="{FF2B5EF4-FFF2-40B4-BE49-F238E27FC236}">
              <a16:creationId xmlns:a16="http://schemas.microsoft.com/office/drawing/2014/main" id="{C1CEB108-C3BC-46A4-9680-6999134C38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0" name="Text Box 56">
          <a:extLst>
            <a:ext uri="{FF2B5EF4-FFF2-40B4-BE49-F238E27FC236}">
              <a16:creationId xmlns:a16="http://schemas.microsoft.com/office/drawing/2014/main" id="{5737A6CA-19E5-4557-BE96-7051DC1164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1" name="Text Box 57">
          <a:extLst>
            <a:ext uri="{FF2B5EF4-FFF2-40B4-BE49-F238E27FC236}">
              <a16:creationId xmlns:a16="http://schemas.microsoft.com/office/drawing/2014/main" id="{F71FD36F-D249-4245-9A82-322693CEE0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2" name="Text Box 58">
          <a:extLst>
            <a:ext uri="{FF2B5EF4-FFF2-40B4-BE49-F238E27FC236}">
              <a16:creationId xmlns:a16="http://schemas.microsoft.com/office/drawing/2014/main" id="{17F9CA2B-1838-4225-8F55-5D4AFBDCAF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3" name="Text Box 59">
          <a:extLst>
            <a:ext uri="{FF2B5EF4-FFF2-40B4-BE49-F238E27FC236}">
              <a16:creationId xmlns:a16="http://schemas.microsoft.com/office/drawing/2014/main" id="{5024F42E-429D-4126-830A-9CC0794926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4" name="Text Box 60">
          <a:extLst>
            <a:ext uri="{FF2B5EF4-FFF2-40B4-BE49-F238E27FC236}">
              <a16:creationId xmlns:a16="http://schemas.microsoft.com/office/drawing/2014/main" id="{0FA30597-9150-4904-B1A8-366DDC39C6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5" name="Text Box 61">
          <a:extLst>
            <a:ext uri="{FF2B5EF4-FFF2-40B4-BE49-F238E27FC236}">
              <a16:creationId xmlns:a16="http://schemas.microsoft.com/office/drawing/2014/main" id="{C797DFFA-A077-4B45-970C-8565D5B1FD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6" name="Text Box 62">
          <a:extLst>
            <a:ext uri="{FF2B5EF4-FFF2-40B4-BE49-F238E27FC236}">
              <a16:creationId xmlns:a16="http://schemas.microsoft.com/office/drawing/2014/main" id="{39950DEF-BB59-4470-9D0C-432F002C67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7" name="Text Box 63">
          <a:extLst>
            <a:ext uri="{FF2B5EF4-FFF2-40B4-BE49-F238E27FC236}">
              <a16:creationId xmlns:a16="http://schemas.microsoft.com/office/drawing/2014/main" id="{FF90B083-EC37-4062-8B61-7951DA723A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8" name="Text Box 64">
          <a:extLst>
            <a:ext uri="{FF2B5EF4-FFF2-40B4-BE49-F238E27FC236}">
              <a16:creationId xmlns:a16="http://schemas.microsoft.com/office/drawing/2014/main" id="{5975560D-E395-408D-8253-D3311BEE37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19" name="Text Box 65">
          <a:extLst>
            <a:ext uri="{FF2B5EF4-FFF2-40B4-BE49-F238E27FC236}">
              <a16:creationId xmlns:a16="http://schemas.microsoft.com/office/drawing/2014/main" id="{4456BE33-89FF-49B0-90A7-1DF6040723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0" name="Text Box 66">
          <a:extLst>
            <a:ext uri="{FF2B5EF4-FFF2-40B4-BE49-F238E27FC236}">
              <a16:creationId xmlns:a16="http://schemas.microsoft.com/office/drawing/2014/main" id="{375D58E6-DB1E-43FA-AB72-0F9CC673D3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1" name="Text Box 67">
          <a:extLst>
            <a:ext uri="{FF2B5EF4-FFF2-40B4-BE49-F238E27FC236}">
              <a16:creationId xmlns:a16="http://schemas.microsoft.com/office/drawing/2014/main" id="{836D92A0-9DC8-4EEF-BA03-79A71CB6F1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2" name="Text Box 68">
          <a:extLst>
            <a:ext uri="{FF2B5EF4-FFF2-40B4-BE49-F238E27FC236}">
              <a16:creationId xmlns:a16="http://schemas.microsoft.com/office/drawing/2014/main" id="{6429C8B8-1606-4783-A56F-89DD0190FF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3" name="Text Box 69">
          <a:extLst>
            <a:ext uri="{FF2B5EF4-FFF2-40B4-BE49-F238E27FC236}">
              <a16:creationId xmlns:a16="http://schemas.microsoft.com/office/drawing/2014/main" id="{30302BC2-FE05-4E2F-BC69-6F20A33CDF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4" name="Text Box 70">
          <a:extLst>
            <a:ext uri="{FF2B5EF4-FFF2-40B4-BE49-F238E27FC236}">
              <a16:creationId xmlns:a16="http://schemas.microsoft.com/office/drawing/2014/main" id="{4208FD39-A8C3-44BC-8781-F426040CD0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5" name="Text Box 71">
          <a:extLst>
            <a:ext uri="{FF2B5EF4-FFF2-40B4-BE49-F238E27FC236}">
              <a16:creationId xmlns:a16="http://schemas.microsoft.com/office/drawing/2014/main" id="{55AA32A7-E8C7-4742-BADC-AC24EA77A3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6" name="Text Box 72">
          <a:extLst>
            <a:ext uri="{FF2B5EF4-FFF2-40B4-BE49-F238E27FC236}">
              <a16:creationId xmlns:a16="http://schemas.microsoft.com/office/drawing/2014/main" id="{CF484EB2-2A69-4F71-BE1C-90925D6F03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7" name="Text Box 73">
          <a:extLst>
            <a:ext uri="{FF2B5EF4-FFF2-40B4-BE49-F238E27FC236}">
              <a16:creationId xmlns:a16="http://schemas.microsoft.com/office/drawing/2014/main" id="{EC4F82F2-E6E0-4D86-B905-2329AFA988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8" name="Text Box 74">
          <a:extLst>
            <a:ext uri="{FF2B5EF4-FFF2-40B4-BE49-F238E27FC236}">
              <a16:creationId xmlns:a16="http://schemas.microsoft.com/office/drawing/2014/main" id="{02C3266A-003E-493E-BC87-E3B9F4BF2D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29" name="Text Box 75">
          <a:extLst>
            <a:ext uri="{FF2B5EF4-FFF2-40B4-BE49-F238E27FC236}">
              <a16:creationId xmlns:a16="http://schemas.microsoft.com/office/drawing/2014/main" id="{5020E3FB-4ACB-4342-B664-36560BB598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0" name="Text Box 76">
          <a:extLst>
            <a:ext uri="{FF2B5EF4-FFF2-40B4-BE49-F238E27FC236}">
              <a16:creationId xmlns:a16="http://schemas.microsoft.com/office/drawing/2014/main" id="{973F1193-D331-4EFA-A591-DD7AA8E0AF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1" name="Text Box 77">
          <a:extLst>
            <a:ext uri="{FF2B5EF4-FFF2-40B4-BE49-F238E27FC236}">
              <a16:creationId xmlns:a16="http://schemas.microsoft.com/office/drawing/2014/main" id="{7A683C9D-52C9-463A-AFF5-A1984FC926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2" name="Text Box 78">
          <a:extLst>
            <a:ext uri="{FF2B5EF4-FFF2-40B4-BE49-F238E27FC236}">
              <a16:creationId xmlns:a16="http://schemas.microsoft.com/office/drawing/2014/main" id="{C6B09777-398F-49B3-A27B-44996CD797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3" name="Text Box 79">
          <a:extLst>
            <a:ext uri="{FF2B5EF4-FFF2-40B4-BE49-F238E27FC236}">
              <a16:creationId xmlns:a16="http://schemas.microsoft.com/office/drawing/2014/main" id="{257E6774-CA5F-47D8-A336-A6276530DB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4" name="Text Box 80">
          <a:extLst>
            <a:ext uri="{FF2B5EF4-FFF2-40B4-BE49-F238E27FC236}">
              <a16:creationId xmlns:a16="http://schemas.microsoft.com/office/drawing/2014/main" id="{A6E4D612-C685-4449-A8D2-B46C8CEBF0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5" name="Text Box 81">
          <a:extLst>
            <a:ext uri="{FF2B5EF4-FFF2-40B4-BE49-F238E27FC236}">
              <a16:creationId xmlns:a16="http://schemas.microsoft.com/office/drawing/2014/main" id="{91C5EDAC-9B80-4B93-8EAC-634D6C9897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6" name="Text Box 82">
          <a:extLst>
            <a:ext uri="{FF2B5EF4-FFF2-40B4-BE49-F238E27FC236}">
              <a16:creationId xmlns:a16="http://schemas.microsoft.com/office/drawing/2014/main" id="{E6350EC2-33DC-4631-B9AF-C0304DD996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7" name="Text Box 83">
          <a:extLst>
            <a:ext uri="{FF2B5EF4-FFF2-40B4-BE49-F238E27FC236}">
              <a16:creationId xmlns:a16="http://schemas.microsoft.com/office/drawing/2014/main" id="{5C67291C-F395-48FA-A47F-45B99EA901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8" name="Text Box 84">
          <a:extLst>
            <a:ext uri="{FF2B5EF4-FFF2-40B4-BE49-F238E27FC236}">
              <a16:creationId xmlns:a16="http://schemas.microsoft.com/office/drawing/2014/main" id="{B926B285-4A77-4D75-976E-758D5489F8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39" name="Text Box 85">
          <a:extLst>
            <a:ext uri="{FF2B5EF4-FFF2-40B4-BE49-F238E27FC236}">
              <a16:creationId xmlns:a16="http://schemas.microsoft.com/office/drawing/2014/main" id="{B967298D-B926-49F3-90CC-DF841CA33A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0" name="Text Box 86">
          <a:extLst>
            <a:ext uri="{FF2B5EF4-FFF2-40B4-BE49-F238E27FC236}">
              <a16:creationId xmlns:a16="http://schemas.microsoft.com/office/drawing/2014/main" id="{28ED4AD8-0473-485C-A8B7-542894AD6F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1" name="Text Box 87">
          <a:extLst>
            <a:ext uri="{FF2B5EF4-FFF2-40B4-BE49-F238E27FC236}">
              <a16:creationId xmlns:a16="http://schemas.microsoft.com/office/drawing/2014/main" id="{760E2D7C-7E6F-4412-B957-323770989E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2" name="Text Box 88">
          <a:extLst>
            <a:ext uri="{FF2B5EF4-FFF2-40B4-BE49-F238E27FC236}">
              <a16:creationId xmlns:a16="http://schemas.microsoft.com/office/drawing/2014/main" id="{94DFD6F8-3F0A-4322-8DC3-3DCDF5F1E9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3" name="Text Box 89">
          <a:extLst>
            <a:ext uri="{FF2B5EF4-FFF2-40B4-BE49-F238E27FC236}">
              <a16:creationId xmlns:a16="http://schemas.microsoft.com/office/drawing/2014/main" id="{2643C674-6515-4687-BB4D-743601CD0C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4" name="Text Box 90">
          <a:extLst>
            <a:ext uri="{FF2B5EF4-FFF2-40B4-BE49-F238E27FC236}">
              <a16:creationId xmlns:a16="http://schemas.microsoft.com/office/drawing/2014/main" id="{4533D4C1-FDAF-4BCC-B37E-C757F5C34A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5" name="Text Box 91">
          <a:extLst>
            <a:ext uri="{FF2B5EF4-FFF2-40B4-BE49-F238E27FC236}">
              <a16:creationId xmlns:a16="http://schemas.microsoft.com/office/drawing/2014/main" id="{3742E746-B320-4D48-B629-AF8BB75445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6" name="Text Box 92">
          <a:extLst>
            <a:ext uri="{FF2B5EF4-FFF2-40B4-BE49-F238E27FC236}">
              <a16:creationId xmlns:a16="http://schemas.microsoft.com/office/drawing/2014/main" id="{BD5204DA-BC3E-4BF9-965F-B96405D44A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7" name="Text Box 26">
          <a:extLst>
            <a:ext uri="{FF2B5EF4-FFF2-40B4-BE49-F238E27FC236}">
              <a16:creationId xmlns:a16="http://schemas.microsoft.com/office/drawing/2014/main" id="{4F0788C1-3D8D-4442-A355-4437FBDADB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8" name="Text Box 27">
          <a:extLst>
            <a:ext uri="{FF2B5EF4-FFF2-40B4-BE49-F238E27FC236}">
              <a16:creationId xmlns:a16="http://schemas.microsoft.com/office/drawing/2014/main" id="{B9B0147A-4D1A-40C3-A889-B4C2DA7D27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49" name="Text Box 28">
          <a:extLst>
            <a:ext uri="{FF2B5EF4-FFF2-40B4-BE49-F238E27FC236}">
              <a16:creationId xmlns:a16="http://schemas.microsoft.com/office/drawing/2014/main" id="{A9D937F1-B1E2-410A-BF88-DC19944B43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0" name="Text Box 29">
          <a:extLst>
            <a:ext uri="{FF2B5EF4-FFF2-40B4-BE49-F238E27FC236}">
              <a16:creationId xmlns:a16="http://schemas.microsoft.com/office/drawing/2014/main" id="{DCC0137A-FCBC-4E08-A5FF-77A8709D10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1" name="Text Box 30">
          <a:extLst>
            <a:ext uri="{FF2B5EF4-FFF2-40B4-BE49-F238E27FC236}">
              <a16:creationId xmlns:a16="http://schemas.microsoft.com/office/drawing/2014/main" id="{61EA8096-CBF1-48E4-8657-4F5146459B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2" name="Text Box 31">
          <a:extLst>
            <a:ext uri="{FF2B5EF4-FFF2-40B4-BE49-F238E27FC236}">
              <a16:creationId xmlns:a16="http://schemas.microsoft.com/office/drawing/2014/main" id="{EAEE2E58-02A5-4BE5-A004-B94CFD979B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3" name="Text Box 32">
          <a:extLst>
            <a:ext uri="{FF2B5EF4-FFF2-40B4-BE49-F238E27FC236}">
              <a16:creationId xmlns:a16="http://schemas.microsoft.com/office/drawing/2014/main" id="{2AFB7201-BC42-46CB-8C67-36327B6F44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4" name="Text Box 33">
          <a:extLst>
            <a:ext uri="{FF2B5EF4-FFF2-40B4-BE49-F238E27FC236}">
              <a16:creationId xmlns:a16="http://schemas.microsoft.com/office/drawing/2014/main" id="{272BA298-4535-46BD-9D3C-D2452BFD77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5" name="Text Box 34">
          <a:extLst>
            <a:ext uri="{FF2B5EF4-FFF2-40B4-BE49-F238E27FC236}">
              <a16:creationId xmlns:a16="http://schemas.microsoft.com/office/drawing/2014/main" id="{0C837D69-1402-4BC0-B197-201D603D1C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6" name="Text Box 35">
          <a:extLst>
            <a:ext uri="{FF2B5EF4-FFF2-40B4-BE49-F238E27FC236}">
              <a16:creationId xmlns:a16="http://schemas.microsoft.com/office/drawing/2014/main" id="{473DF15E-F624-497F-893C-BCC83E563D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7" name="Text Box 36">
          <a:extLst>
            <a:ext uri="{FF2B5EF4-FFF2-40B4-BE49-F238E27FC236}">
              <a16:creationId xmlns:a16="http://schemas.microsoft.com/office/drawing/2014/main" id="{A28FDCBD-FF09-4D87-8A01-F50D8FBE48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8" name="Text Box 37">
          <a:extLst>
            <a:ext uri="{FF2B5EF4-FFF2-40B4-BE49-F238E27FC236}">
              <a16:creationId xmlns:a16="http://schemas.microsoft.com/office/drawing/2014/main" id="{679C85C8-77AE-4AB3-B019-1413FA3C02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59" name="Text Box 38">
          <a:extLst>
            <a:ext uri="{FF2B5EF4-FFF2-40B4-BE49-F238E27FC236}">
              <a16:creationId xmlns:a16="http://schemas.microsoft.com/office/drawing/2014/main" id="{0D64C8B3-ABA8-42AE-9401-8841B44737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0" name="Text Box 39">
          <a:extLst>
            <a:ext uri="{FF2B5EF4-FFF2-40B4-BE49-F238E27FC236}">
              <a16:creationId xmlns:a16="http://schemas.microsoft.com/office/drawing/2014/main" id="{23D38741-FF79-45BD-ADCF-FD667EB2BB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1" name="Text Box 40">
          <a:extLst>
            <a:ext uri="{FF2B5EF4-FFF2-40B4-BE49-F238E27FC236}">
              <a16:creationId xmlns:a16="http://schemas.microsoft.com/office/drawing/2014/main" id="{82B088C2-9BD6-462A-904D-43D30378F7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2" name="Text Box 41">
          <a:extLst>
            <a:ext uri="{FF2B5EF4-FFF2-40B4-BE49-F238E27FC236}">
              <a16:creationId xmlns:a16="http://schemas.microsoft.com/office/drawing/2014/main" id="{219403E5-2563-42C2-AF71-1DA50E63CF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3" name="Text Box 42">
          <a:extLst>
            <a:ext uri="{FF2B5EF4-FFF2-40B4-BE49-F238E27FC236}">
              <a16:creationId xmlns:a16="http://schemas.microsoft.com/office/drawing/2014/main" id="{A7D16479-A739-4065-9587-EAB9FD4025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4" name="Text Box 43">
          <a:extLst>
            <a:ext uri="{FF2B5EF4-FFF2-40B4-BE49-F238E27FC236}">
              <a16:creationId xmlns:a16="http://schemas.microsoft.com/office/drawing/2014/main" id="{86205687-1565-4CC0-83D0-BE6ADB4EC1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5" name="Text Box 44">
          <a:extLst>
            <a:ext uri="{FF2B5EF4-FFF2-40B4-BE49-F238E27FC236}">
              <a16:creationId xmlns:a16="http://schemas.microsoft.com/office/drawing/2014/main" id="{A9DBBE09-7B1A-4764-908D-07C7B15762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6" name="Text Box 45">
          <a:extLst>
            <a:ext uri="{FF2B5EF4-FFF2-40B4-BE49-F238E27FC236}">
              <a16:creationId xmlns:a16="http://schemas.microsoft.com/office/drawing/2014/main" id="{85619749-7F87-4801-BCA0-DA6556DC55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7" name="Text Box 46">
          <a:extLst>
            <a:ext uri="{FF2B5EF4-FFF2-40B4-BE49-F238E27FC236}">
              <a16:creationId xmlns:a16="http://schemas.microsoft.com/office/drawing/2014/main" id="{345FEA58-AA59-41F2-BB00-085C289374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8" name="Text Box 47">
          <a:extLst>
            <a:ext uri="{FF2B5EF4-FFF2-40B4-BE49-F238E27FC236}">
              <a16:creationId xmlns:a16="http://schemas.microsoft.com/office/drawing/2014/main" id="{DC400B8E-F03C-42C4-AA4E-0FA7C3AFDC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69" name="Text Box 49">
          <a:extLst>
            <a:ext uri="{FF2B5EF4-FFF2-40B4-BE49-F238E27FC236}">
              <a16:creationId xmlns:a16="http://schemas.microsoft.com/office/drawing/2014/main" id="{8BBD99FE-43A3-40F7-B8F3-8B7420F604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0" name="Text Box 50">
          <a:extLst>
            <a:ext uri="{FF2B5EF4-FFF2-40B4-BE49-F238E27FC236}">
              <a16:creationId xmlns:a16="http://schemas.microsoft.com/office/drawing/2014/main" id="{B36AC1E8-41AA-42FD-A63B-456C05D056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1" name="Text Box 51">
          <a:extLst>
            <a:ext uri="{FF2B5EF4-FFF2-40B4-BE49-F238E27FC236}">
              <a16:creationId xmlns:a16="http://schemas.microsoft.com/office/drawing/2014/main" id="{CF203B61-9AF3-4389-B86C-7F6134C12C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2" name="Text Box 52">
          <a:extLst>
            <a:ext uri="{FF2B5EF4-FFF2-40B4-BE49-F238E27FC236}">
              <a16:creationId xmlns:a16="http://schemas.microsoft.com/office/drawing/2014/main" id="{2700C191-9E88-472F-859F-5D9BB94388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3" name="Text Box 53">
          <a:extLst>
            <a:ext uri="{FF2B5EF4-FFF2-40B4-BE49-F238E27FC236}">
              <a16:creationId xmlns:a16="http://schemas.microsoft.com/office/drawing/2014/main" id="{2258BF08-3013-497D-A4EF-AA61211652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4" name="Text Box 54">
          <a:extLst>
            <a:ext uri="{FF2B5EF4-FFF2-40B4-BE49-F238E27FC236}">
              <a16:creationId xmlns:a16="http://schemas.microsoft.com/office/drawing/2014/main" id="{BFABB8DA-E04D-460F-A6D4-EC191A3D58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5" name="Text Box 55">
          <a:extLst>
            <a:ext uri="{FF2B5EF4-FFF2-40B4-BE49-F238E27FC236}">
              <a16:creationId xmlns:a16="http://schemas.microsoft.com/office/drawing/2014/main" id="{6B90014F-1F0F-4F30-BEA4-7EE86B9924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6" name="Text Box 56">
          <a:extLst>
            <a:ext uri="{FF2B5EF4-FFF2-40B4-BE49-F238E27FC236}">
              <a16:creationId xmlns:a16="http://schemas.microsoft.com/office/drawing/2014/main" id="{C2897D3D-1996-45F2-BC37-CF8448EC43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7" name="Text Box 57">
          <a:extLst>
            <a:ext uri="{FF2B5EF4-FFF2-40B4-BE49-F238E27FC236}">
              <a16:creationId xmlns:a16="http://schemas.microsoft.com/office/drawing/2014/main" id="{B04C9338-BE41-45D7-9049-3E22223DF4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8" name="Text Box 58">
          <a:extLst>
            <a:ext uri="{FF2B5EF4-FFF2-40B4-BE49-F238E27FC236}">
              <a16:creationId xmlns:a16="http://schemas.microsoft.com/office/drawing/2014/main" id="{D59D21A9-5B45-4B3D-ABFE-9421E81088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79" name="Text Box 59">
          <a:extLst>
            <a:ext uri="{FF2B5EF4-FFF2-40B4-BE49-F238E27FC236}">
              <a16:creationId xmlns:a16="http://schemas.microsoft.com/office/drawing/2014/main" id="{A7B4E04F-8455-4FFA-A94F-077A3B7DF5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0" name="Text Box 60">
          <a:extLst>
            <a:ext uri="{FF2B5EF4-FFF2-40B4-BE49-F238E27FC236}">
              <a16:creationId xmlns:a16="http://schemas.microsoft.com/office/drawing/2014/main" id="{74F203C9-E0C3-4207-A755-8B2E14D039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1" name="Text Box 61">
          <a:extLst>
            <a:ext uri="{FF2B5EF4-FFF2-40B4-BE49-F238E27FC236}">
              <a16:creationId xmlns:a16="http://schemas.microsoft.com/office/drawing/2014/main" id="{B5AA7DB3-597E-492D-BE59-0662FBA83B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2" name="Text Box 62">
          <a:extLst>
            <a:ext uri="{FF2B5EF4-FFF2-40B4-BE49-F238E27FC236}">
              <a16:creationId xmlns:a16="http://schemas.microsoft.com/office/drawing/2014/main" id="{3D4A9246-F59D-403E-930F-52954995B5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3" name="Text Box 63">
          <a:extLst>
            <a:ext uri="{FF2B5EF4-FFF2-40B4-BE49-F238E27FC236}">
              <a16:creationId xmlns:a16="http://schemas.microsoft.com/office/drawing/2014/main" id="{D8E0BFCB-CE2A-41AC-8864-43C5192C9B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4" name="Text Box 64">
          <a:extLst>
            <a:ext uri="{FF2B5EF4-FFF2-40B4-BE49-F238E27FC236}">
              <a16:creationId xmlns:a16="http://schemas.microsoft.com/office/drawing/2014/main" id="{865775D2-4EDD-4BAD-8056-AAF42EF5C9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5" name="Text Box 65">
          <a:extLst>
            <a:ext uri="{FF2B5EF4-FFF2-40B4-BE49-F238E27FC236}">
              <a16:creationId xmlns:a16="http://schemas.microsoft.com/office/drawing/2014/main" id="{9F37B165-F7CF-4497-9D77-ECD5C1DE11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6" name="Text Box 66">
          <a:extLst>
            <a:ext uri="{FF2B5EF4-FFF2-40B4-BE49-F238E27FC236}">
              <a16:creationId xmlns:a16="http://schemas.microsoft.com/office/drawing/2014/main" id="{99543D38-9CA6-40A6-A1FA-CE00A39EE7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7" name="Text Box 67">
          <a:extLst>
            <a:ext uri="{FF2B5EF4-FFF2-40B4-BE49-F238E27FC236}">
              <a16:creationId xmlns:a16="http://schemas.microsoft.com/office/drawing/2014/main" id="{6DE22C5E-E8F6-4069-8E10-28CE561EE7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8" name="Text Box 68">
          <a:extLst>
            <a:ext uri="{FF2B5EF4-FFF2-40B4-BE49-F238E27FC236}">
              <a16:creationId xmlns:a16="http://schemas.microsoft.com/office/drawing/2014/main" id="{924435A7-373D-4D6B-BBD6-307C43DB67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89" name="Text Box 69">
          <a:extLst>
            <a:ext uri="{FF2B5EF4-FFF2-40B4-BE49-F238E27FC236}">
              <a16:creationId xmlns:a16="http://schemas.microsoft.com/office/drawing/2014/main" id="{832F4E78-9A6D-47DC-BAC4-3475D4CA18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0" name="Text Box 70">
          <a:extLst>
            <a:ext uri="{FF2B5EF4-FFF2-40B4-BE49-F238E27FC236}">
              <a16:creationId xmlns:a16="http://schemas.microsoft.com/office/drawing/2014/main" id="{AAAEA424-376E-4704-ABA7-E61339301D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1" name="Text Box 71">
          <a:extLst>
            <a:ext uri="{FF2B5EF4-FFF2-40B4-BE49-F238E27FC236}">
              <a16:creationId xmlns:a16="http://schemas.microsoft.com/office/drawing/2014/main" id="{9E411855-0352-4485-8765-9A58EBED68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2" name="Text Box 72">
          <a:extLst>
            <a:ext uri="{FF2B5EF4-FFF2-40B4-BE49-F238E27FC236}">
              <a16:creationId xmlns:a16="http://schemas.microsoft.com/office/drawing/2014/main" id="{4A2C7CD4-ABBB-4033-BA33-5AB7A362CA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3" name="Text Box 73">
          <a:extLst>
            <a:ext uri="{FF2B5EF4-FFF2-40B4-BE49-F238E27FC236}">
              <a16:creationId xmlns:a16="http://schemas.microsoft.com/office/drawing/2014/main" id="{58457C22-405C-4989-BC9D-10DCFF4013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4" name="Text Box 74">
          <a:extLst>
            <a:ext uri="{FF2B5EF4-FFF2-40B4-BE49-F238E27FC236}">
              <a16:creationId xmlns:a16="http://schemas.microsoft.com/office/drawing/2014/main" id="{A9C32DE3-FFF9-4419-859E-A39A08E30B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5" name="Text Box 75">
          <a:extLst>
            <a:ext uri="{FF2B5EF4-FFF2-40B4-BE49-F238E27FC236}">
              <a16:creationId xmlns:a16="http://schemas.microsoft.com/office/drawing/2014/main" id="{59E63E84-9B14-4940-860A-55026F3AF8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6" name="Text Box 76">
          <a:extLst>
            <a:ext uri="{FF2B5EF4-FFF2-40B4-BE49-F238E27FC236}">
              <a16:creationId xmlns:a16="http://schemas.microsoft.com/office/drawing/2014/main" id="{057B7BA7-23B7-4CAA-BBD5-F22AFFB51B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7" name="Text Box 77">
          <a:extLst>
            <a:ext uri="{FF2B5EF4-FFF2-40B4-BE49-F238E27FC236}">
              <a16:creationId xmlns:a16="http://schemas.microsoft.com/office/drawing/2014/main" id="{1D6F6F96-AE9E-44A9-9181-04CC23C027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8" name="Text Box 78">
          <a:extLst>
            <a:ext uri="{FF2B5EF4-FFF2-40B4-BE49-F238E27FC236}">
              <a16:creationId xmlns:a16="http://schemas.microsoft.com/office/drawing/2014/main" id="{B1A4E66E-EAAA-4FEE-8D7F-53F7AFC3CE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799" name="Text Box 79">
          <a:extLst>
            <a:ext uri="{FF2B5EF4-FFF2-40B4-BE49-F238E27FC236}">
              <a16:creationId xmlns:a16="http://schemas.microsoft.com/office/drawing/2014/main" id="{F8E2A71C-0199-4644-862A-E5AB6744CE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0" name="Text Box 80">
          <a:extLst>
            <a:ext uri="{FF2B5EF4-FFF2-40B4-BE49-F238E27FC236}">
              <a16:creationId xmlns:a16="http://schemas.microsoft.com/office/drawing/2014/main" id="{C995870D-90B9-4751-AF45-863244D6CF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1" name="Text Box 81">
          <a:extLst>
            <a:ext uri="{FF2B5EF4-FFF2-40B4-BE49-F238E27FC236}">
              <a16:creationId xmlns:a16="http://schemas.microsoft.com/office/drawing/2014/main" id="{67C7D499-385A-4C7C-A464-7FEEAF815E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2" name="Text Box 82">
          <a:extLst>
            <a:ext uri="{FF2B5EF4-FFF2-40B4-BE49-F238E27FC236}">
              <a16:creationId xmlns:a16="http://schemas.microsoft.com/office/drawing/2014/main" id="{78BC5282-52D5-48C7-9E01-8E3FF0388B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3" name="Text Box 83">
          <a:extLst>
            <a:ext uri="{FF2B5EF4-FFF2-40B4-BE49-F238E27FC236}">
              <a16:creationId xmlns:a16="http://schemas.microsoft.com/office/drawing/2014/main" id="{A77A5EBE-A9FB-4C40-B2E0-0B1D98A4B0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4" name="Text Box 84">
          <a:extLst>
            <a:ext uri="{FF2B5EF4-FFF2-40B4-BE49-F238E27FC236}">
              <a16:creationId xmlns:a16="http://schemas.microsoft.com/office/drawing/2014/main" id="{AC900470-A1FA-4EDF-ADA5-C03E91D3A8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5" name="Text Box 85">
          <a:extLst>
            <a:ext uri="{FF2B5EF4-FFF2-40B4-BE49-F238E27FC236}">
              <a16:creationId xmlns:a16="http://schemas.microsoft.com/office/drawing/2014/main" id="{2C325130-6902-4358-B199-F79799E639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6" name="Text Box 86">
          <a:extLst>
            <a:ext uri="{FF2B5EF4-FFF2-40B4-BE49-F238E27FC236}">
              <a16:creationId xmlns:a16="http://schemas.microsoft.com/office/drawing/2014/main" id="{E01E4C9A-6A6B-4341-833C-300538127E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7" name="Text Box 87">
          <a:extLst>
            <a:ext uri="{FF2B5EF4-FFF2-40B4-BE49-F238E27FC236}">
              <a16:creationId xmlns:a16="http://schemas.microsoft.com/office/drawing/2014/main" id="{594482EF-CDBF-4EDB-A114-2B1A22F582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8" name="Text Box 88">
          <a:extLst>
            <a:ext uri="{FF2B5EF4-FFF2-40B4-BE49-F238E27FC236}">
              <a16:creationId xmlns:a16="http://schemas.microsoft.com/office/drawing/2014/main" id="{00FC0D5A-A76A-4542-B001-1B0856A1F9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09" name="Text Box 89">
          <a:extLst>
            <a:ext uri="{FF2B5EF4-FFF2-40B4-BE49-F238E27FC236}">
              <a16:creationId xmlns:a16="http://schemas.microsoft.com/office/drawing/2014/main" id="{9A359E9B-50A9-410E-956C-14629894BD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0" name="Text Box 90">
          <a:extLst>
            <a:ext uri="{FF2B5EF4-FFF2-40B4-BE49-F238E27FC236}">
              <a16:creationId xmlns:a16="http://schemas.microsoft.com/office/drawing/2014/main" id="{010EB0DC-1B27-437C-A8E5-E2BB12C8E3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1" name="Text Box 91">
          <a:extLst>
            <a:ext uri="{FF2B5EF4-FFF2-40B4-BE49-F238E27FC236}">
              <a16:creationId xmlns:a16="http://schemas.microsoft.com/office/drawing/2014/main" id="{6D5005B7-73AC-45D2-8FC6-DF9E8EEF46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2" name="Text Box 92">
          <a:extLst>
            <a:ext uri="{FF2B5EF4-FFF2-40B4-BE49-F238E27FC236}">
              <a16:creationId xmlns:a16="http://schemas.microsoft.com/office/drawing/2014/main" id="{46046546-03E7-41F8-B75B-E210C532FD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3" name="Text Box 26">
          <a:extLst>
            <a:ext uri="{FF2B5EF4-FFF2-40B4-BE49-F238E27FC236}">
              <a16:creationId xmlns:a16="http://schemas.microsoft.com/office/drawing/2014/main" id="{58AAC2E0-4FBC-41C8-96D4-D09023A767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4" name="Text Box 27">
          <a:extLst>
            <a:ext uri="{FF2B5EF4-FFF2-40B4-BE49-F238E27FC236}">
              <a16:creationId xmlns:a16="http://schemas.microsoft.com/office/drawing/2014/main" id="{6B54FEBA-228D-4F29-8F15-88A981E1FF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5" name="Text Box 28">
          <a:extLst>
            <a:ext uri="{FF2B5EF4-FFF2-40B4-BE49-F238E27FC236}">
              <a16:creationId xmlns:a16="http://schemas.microsoft.com/office/drawing/2014/main" id="{652E3CA3-89CB-457E-8EE6-F1B5F94932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6" name="Text Box 29">
          <a:extLst>
            <a:ext uri="{FF2B5EF4-FFF2-40B4-BE49-F238E27FC236}">
              <a16:creationId xmlns:a16="http://schemas.microsoft.com/office/drawing/2014/main" id="{61184EAD-2950-46C4-92EC-9FD4BE303C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7" name="Text Box 30">
          <a:extLst>
            <a:ext uri="{FF2B5EF4-FFF2-40B4-BE49-F238E27FC236}">
              <a16:creationId xmlns:a16="http://schemas.microsoft.com/office/drawing/2014/main" id="{BB2DC9E9-A9CC-40DD-933F-8FB53F1247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8" name="Text Box 31">
          <a:extLst>
            <a:ext uri="{FF2B5EF4-FFF2-40B4-BE49-F238E27FC236}">
              <a16:creationId xmlns:a16="http://schemas.microsoft.com/office/drawing/2014/main" id="{35DDB986-9538-4638-B222-071D068801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19" name="Text Box 32">
          <a:extLst>
            <a:ext uri="{FF2B5EF4-FFF2-40B4-BE49-F238E27FC236}">
              <a16:creationId xmlns:a16="http://schemas.microsoft.com/office/drawing/2014/main" id="{24904ED5-F08A-45A4-B501-3BB0D74539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0" name="Text Box 33">
          <a:extLst>
            <a:ext uri="{FF2B5EF4-FFF2-40B4-BE49-F238E27FC236}">
              <a16:creationId xmlns:a16="http://schemas.microsoft.com/office/drawing/2014/main" id="{D84F67FB-9E36-4DF7-AF39-E95AEFA525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1" name="Text Box 34">
          <a:extLst>
            <a:ext uri="{FF2B5EF4-FFF2-40B4-BE49-F238E27FC236}">
              <a16:creationId xmlns:a16="http://schemas.microsoft.com/office/drawing/2014/main" id="{864B7736-E349-45A2-BC04-5207832595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2" name="Text Box 35">
          <a:extLst>
            <a:ext uri="{FF2B5EF4-FFF2-40B4-BE49-F238E27FC236}">
              <a16:creationId xmlns:a16="http://schemas.microsoft.com/office/drawing/2014/main" id="{A71FB066-0C73-44D2-A0BF-95FD9E7B5B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3" name="Text Box 36">
          <a:extLst>
            <a:ext uri="{FF2B5EF4-FFF2-40B4-BE49-F238E27FC236}">
              <a16:creationId xmlns:a16="http://schemas.microsoft.com/office/drawing/2014/main" id="{F637CE2E-A9A7-464B-8912-43CC3D0F90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4" name="Text Box 37">
          <a:extLst>
            <a:ext uri="{FF2B5EF4-FFF2-40B4-BE49-F238E27FC236}">
              <a16:creationId xmlns:a16="http://schemas.microsoft.com/office/drawing/2014/main" id="{47F8DCEE-32A3-4535-8F57-5217096B1B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5" name="Text Box 38">
          <a:extLst>
            <a:ext uri="{FF2B5EF4-FFF2-40B4-BE49-F238E27FC236}">
              <a16:creationId xmlns:a16="http://schemas.microsoft.com/office/drawing/2014/main" id="{9DDCDF49-B652-467F-AC34-5DA1AB9038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6" name="Text Box 39">
          <a:extLst>
            <a:ext uri="{FF2B5EF4-FFF2-40B4-BE49-F238E27FC236}">
              <a16:creationId xmlns:a16="http://schemas.microsoft.com/office/drawing/2014/main" id="{200AC1F7-10E5-470D-8DFB-8DC482F1A8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7" name="Text Box 40">
          <a:extLst>
            <a:ext uri="{FF2B5EF4-FFF2-40B4-BE49-F238E27FC236}">
              <a16:creationId xmlns:a16="http://schemas.microsoft.com/office/drawing/2014/main" id="{06C7AA76-3764-4C89-96F2-797AC61A2B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8" name="Text Box 41">
          <a:extLst>
            <a:ext uri="{FF2B5EF4-FFF2-40B4-BE49-F238E27FC236}">
              <a16:creationId xmlns:a16="http://schemas.microsoft.com/office/drawing/2014/main" id="{55552640-FAA2-4B0B-A220-5430DCB197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29" name="Text Box 42">
          <a:extLst>
            <a:ext uri="{FF2B5EF4-FFF2-40B4-BE49-F238E27FC236}">
              <a16:creationId xmlns:a16="http://schemas.microsoft.com/office/drawing/2014/main" id="{756A45A4-0296-4EEE-BB9B-140F922697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0" name="Text Box 43">
          <a:extLst>
            <a:ext uri="{FF2B5EF4-FFF2-40B4-BE49-F238E27FC236}">
              <a16:creationId xmlns:a16="http://schemas.microsoft.com/office/drawing/2014/main" id="{D2F0A406-72AB-4BA9-80F8-45C3869F68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1" name="Text Box 44">
          <a:extLst>
            <a:ext uri="{FF2B5EF4-FFF2-40B4-BE49-F238E27FC236}">
              <a16:creationId xmlns:a16="http://schemas.microsoft.com/office/drawing/2014/main" id="{AD4F4546-47C9-428E-9745-B419B1020F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2" name="Text Box 45">
          <a:extLst>
            <a:ext uri="{FF2B5EF4-FFF2-40B4-BE49-F238E27FC236}">
              <a16:creationId xmlns:a16="http://schemas.microsoft.com/office/drawing/2014/main" id="{9562BFB3-C20E-4C82-B381-D8AE50EE2D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3" name="Text Box 46">
          <a:extLst>
            <a:ext uri="{FF2B5EF4-FFF2-40B4-BE49-F238E27FC236}">
              <a16:creationId xmlns:a16="http://schemas.microsoft.com/office/drawing/2014/main" id="{AF6B3BAB-670B-4D54-9100-F77C979FD6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4" name="Text Box 47">
          <a:extLst>
            <a:ext uri="{FF2B5EF4-FFF2-40B4-BE49-F238E27FC236}">
              <a16:creationId xmlns:a16="http://schemas.microsoft.com/office/drawing/2014/main" id="{5BE3D30F-5A9B-4882-9483-76C0BFFBB1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5" name="Text Box 49">
          <a:extLst>
            <a:ext uri="{FF2B5EF4-FFF2-40B4-BE49-F238E27FC236}">
              <a16:creationId xmlns:a16="http://schemas.microsoft.com/office/drawing/2014/main" id="{39330E75-DD4C-4463-8832-EACA344F5D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6" name="Text Box 50">
          <a:extLst>
            <a:ext uri="{FF2B5EF4-FFF2-40B4-BE49-F238E27FC236}">
              <a16:creationId xmlns:a16="http://schemas.microsoft.com/office/drawing/2014/main" id="{BE9BD27C-D46D-4E07-86B5-8344131273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7" name="Text Box 51">
          <a:extLst>
            <a:ext uri="{FF2B5EF4-FFF2-40B4-BE49-F238E27FC236}">
              <a16:creationId xmlns:a16="http://schemas.microsoft.com/office/drawing/2014/main" id="{8FDFB822-7CA8-46AE-B6DB-CEE3B338B6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8" name="Text Box 52">
          <a:extLst>
            <a:ext uri="{FF2B5EF4-FFF2-40B4-BE49-F238E27FC236}">
              <a16:creationId xmlns:a16="http://schemas.microsoft.com/office/drawing/2014/main" id="{0DA339FD-0592-4258-8736-77C7C8AB06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39" name="Text Box 53">
          <a:extLst>
            <a:ext uri="{FF2B5EF4-FFF2-40B4-BE49-F238E27FC236}">
              <a16:creationId xmlns:a16="http://schemas.microsoft.com/office/drawing/2014/main" id="{373863C9-7783-4CAF-9DE8-6288F5C67F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0" name="Text Box 54">
          <a:extLst>
            <a:ext uri="{FF2B5EF4-FFF2-40B4-BE49-F238E27FC236}">
              <a16:creationId xmlns:a16="http://schemas.microsoft.com/office/drawing/2014/main" id="{37CE4EDB-83EA-409F-9233-45A0FF7A5C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1" name="Text Box 55">
          <a:extLst>
            <a:ext uri="{FF2B5EF4-FFF2-40B4-BE49-F238E27FC236}">
              <a16:creationId xmlns:a16="http://schemas.microsoft.com/office/drawing/2014/main" id="{8535E88B-4E81-4701-A82B-746E66EABC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2" name="Text Box 56">
          <a:extLst>
            <a:ext uri="{FF2B5EF4-FFF2-40B4-BE49-F238E27FC236}">
              <a16:creationId xmlns:a16="http://schemas.microsoft.com/office/drawing/2014/main" id="{54CF8D61-15A4-46F8-AA68-6315AC869C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3" name="Text Box 57">
          <a:extLst>
            <a:ext uri="{FF2B5EF4-FFF2-40B4-BE49-F238E27FC236}">
              <a16:creationId xmlns:a16="http://schemas.microsoft.com/office/drawing/2014/main" id="{3E85194E-2103-4942-90A6-B07F39A257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4" name="Text Box 58">
          <a:extLst>
            <a:ext uri="{FF2B5EF4-FFF2-40B4-BE49-F238E27FC236}">
              <a16:creationId xmlns:a16="http://schemas.microsoft.com/office/drawing/2014/main" id="{A6398D7C-522C-42FA-8ACA-5A8F373EB9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5" name="Text Box 59">
          <a:extLst>
            <a:ext uri="{FF2B5EF4-FFF2-40B4-BE49-F238E27FC236}">
              <a16:creationId xmlns:a16="http://schemas.microsoft.com/office/drawing/2014/main" id="{703E9D92-08A0-4625-A03B-BCE9A9E12E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6" name="Text Box 60">
          <a:extLst>
            <a:ext uri="{FF2B5EF4-FFF2-40B4-BE49-F238E27FC236}">
              <a16:creationId xmlns:a16="http://schemas.microsoft.com/office/drawing/2014/main" id="{9E48E4BE-C550-4136-A4A6-798BA6C968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7" name="Text Box 61">
          <a:extLst>
            <a:ext uri="{FF2B5EF4-FFF2-40B4-BE49-F238E27FC236}">
              <a16:creationId xmlns:a16="http://schemas.microsoft.com/office/drawing/2014/main" id="{D765BB0F-DA96-4474-ABA8-DD3109E687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8" name="Text Box 62">
          <a:extLst>
            <a:ext uri="{FF2B5EF4-FFF2-40B4-BE49-F238E27FC236}">
              <a16:creationId xmlns:a16="http://schemas.microsoft.com/office/drawing/2014/main" id="{A1CB46E4-96D8-4533-B518-769339F498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49" name="Text Box 63">
          <a:extLst>
            <a:ext uri="{FF2B5EF4-FFF2-40B4-BE49-F238E27FC236}">
              <a16:creationId xmlns:a16="http://schemas.microsoft.com/office/drawing/2014/main" id="{8BBE273D-E789-44BF-AC53-104304C79F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0" name="Text Box 64">
          <a:extLst>
            <a:ext uri="{FF2B5EF4-FFF2-40B4-BE49-F238E27FC236}">
              <a16:creationId xmlns:a16="http://schemas.microsoft.com/office/drawing/2014/main" id="{53B2C75B-D539-4C17-91FB-465F00C554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1" name="Text Box 65">
          <a:extLst>
            <a:ext uri="{FF2B5EF4-FFF2-40B4-BE49-F238E27FC236}">
              <a16:creationId xmlns:a16="http://schemas.microsoft.com/office/drawing/2014/main" id="{30B3232D-BFD4-4530-9432-61E8B3D24D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2" name="Text Box 66">
          <a:extLst>
            <a:ext uri="{FF2B5EF4-FFF2-40B4-BE49-F238E27FC236}">
              <a16:creationId xmlns:a16="http://schemas.microsoft.com/office/drawing/2014/main" id="{6AC45551-9CB5-47AD-8239-5BBC1A7C3F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3" name="Text Box 67">
          <a:extLst>
            <a:ext uri="{FF2B5EF4-FFF2-40B4-BE49-F238E27FC236}">
              <a16:creationId xmlns:a16="http://schemas.microsoft.com/office/drawing/2014/main" id="{CD1D6551-468D-41AE-9B50-8ECC79C5E3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4" name="Text Box 68">
          <a:extLst>
            <a:ext uri="{FF2B5EF4-FFF2-40B4-BE49-F238E27FC236}">
              <a16:creationId xmlns:a16="http://schemas.microsoft.com/office/drawing/2014/main" id="{41FEC716-01D2-45F9-8DD4-BE28AB7002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5" name="Text Box 69">
          <a:extLst>
            <a:ext uri="{FF2B5EF4-FFF2-40B4-BE49-F238E27FC236}">
              <a16:creationId xmlns:a16="http://schemas.microsoft.com/office/drawing/2014/main" id="{4347EDB4-66C3-4105-9465-E8CAF661D0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6" name="Text Box 70">
          <a:extLst>
            <a:ext uri="{FF2B5EF4-FFF2-40B4-BE49-F238E27FC236}">
              <a16:creationId xmlns:a16="http://schemas.microsoft.com/office/drawing/2014/main" id="{02A0DFFB-A396-44B8-BF1B-7832EA63B2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7" name="Text Box 71">
          <a:extLst>
            <a:ext uri="{FF2B5EF4-FFF2-40B4-BE49-F238E27FC236}">
              <a16:creationId xmlns:a16="http://schemas.microsoft.com/office/drawing/2014/main" id="{4DE409AC-5B64-431F-8703-B34720A9E6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8" name="Text Box 72">
          <a:extLst>
            <a:ext uri="{FF2B5EF4-FFF2-40B4-BE49-F238E27FC236}">
              <a16:creationId xmlns:a16="http://schemas.microsoft.com/office/drawing/2014/main" id="{9B8598A2-3D3E-4E86-83D4-4484907F8E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59" name="Text Box 73">
          <a:extLst>
            <a:ext uri="{FF2B5EF4-FFF2-40B4-BE49-F238E27FC236}">
              <a16:creationId xmlns:a16="http://schemas.microsoft.com/office/drawing/2014/main" id="{C17E6C00-F015-4CAF-A49A-BFF5FAF4D8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0" name="Text Box 74">
          <a:extLst>
            <a:ext uri="{FF2B5EF4-FFF2-40B4-BE49-F238E27FC236}">
              <a16:creationId xmlns:a16="http://schemas.microsoft.com/office/drawing/2014/main" id="{F073FDDB-5EB7-4C99-8EAD-E28EF6BF7B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1" name="Text Box 75">
          <a:extLst>
            <a:ext uri="{FF2B5EF4-FFF2-40B4-BE49-F238E27FC236}">
              <a16:creationId xmlns:a16="http://schemas.microsoft.com/office/drawing/2014/main" id="{9E32E240-801A-4A04-B880-1C7D180DF9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2" name="Text Box 76">
          <a:extLst>
            <a:ext uri="{FF2B5EF4-FFF2-40B4-BE49-F238E27FC236}">
              <a16:creationId xmlns:a16="http://schemas.microsoft.com/office/drawing/2014/main" id="{F82D52FE-8D27-40CF-992B-3C58A6D5FD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3" name="Text Box 77">
          <a:extLst>
            <a:ext uri="{FF2B5EF4-FFF2-40B4-BE49-F238E27FC236}">
              <a16:creationId xmlns:a16="http://schemas.microsoft.com/office/drawing/2014/main" id="{8E84503A-AFED-404B-941B-DF1B2ADFC4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4" name="Text Box 78">
          <a:extLst>
            <a:ext uri="{FF2B5EF4-FFF2-40B4-BE49-F238E27FC236}">
              <a16:creationId xmlns:a16="http://schemas.microsoft.com/office/drawing/2014/main" id="{AE811AAF-4182-4CF6-9238-10B9D14D9F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5" name="Text Box 79">
          <a:extLst>
            <a:ext uri="{FF2B5EF4-FFF2-40B4-BE49-F238E27FC236}">
              <a16:creationId xmlns:a16="http://schemas.microsoft.com/office/drawing/2014/main" id="{90C4552D-114E-4F95-9218-A62EE09FC0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6" name="Text Box 80">
          <a:extLst>
            <a:ext uri="{FF2B5EF4-FFF2-40B4-BE49-F238E27FC236}">
              <a16:creationId xmlns:a16="http://schemas.microsoft.com/office/drawing/2014/main" id="{19F78600-4AD6-4021-B100-D28067A792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7" name="Text Box 81">
          <a:extLst>
            <a:ext uri="{FF2B5EF4-FFF2-40B4-BE49-F238E27FC236}">
              <a16:creationId xmlns:a16="http://schemas.microsoft.com/office/drawing/2014/main" id="{161352F4-1F7A-4070-9D4E-A4C8E9BC40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8" name="Text Box 82">
          <a:extLst>
            <a:ext uri="{FF2B5EF4-FFF2-40B4-BE49-F238E27FC236}">
              <a16:creationId xmlns:a16="http://schemas.microsoft.com/office/drawing/2014/main" id="{24E604FD-FB2A-45F8-B2E9-862B9C515C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69" name="Text Box 83">
          <a:extLst>
            <a:ext uri="{FF2B5EF4-FFF2-40B4-BE49-F238E27FC236}">
              <a16:creationId xmlns:a16="http://schemas.microsoft.com/office/drawing/2014/main" id="{8A05B6F3-070E-48A8-87B1-7B9A0B7560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0" name="Text Box 84">
          <a:extLst>
            <a:ext uri="{FF2B5EF4-FFF2-40B4-BE49-F238E27FC236}">
              <a16:creationId xmlns:a16="http://schemas.microsoft.com/office/drawing/2014/main" id="{980CA8D4-451F-4A5E-B68A-610A0C3F27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1" name="Text Box 85">
          <a:extLst>
            <a:ext uri="{FF2B5EF4-FFF2-40B4-BE49-F238E27FC236}">
              <a16:creationId xmlns:a16="http://schemas.microsoft.com/office/drawing/2014/main" id="{871A4950-92EE-4B97-8F5E-F0F39D150F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2" name="Text Box 86">
          <a:extLst>
            <a:ext uri="{FF2B5EF4-FFF2-40B4-BE49-F238E27FC236}">
              <a16:creationId xmlns:a16="http://schemas.microsoft.com/office/drawing/2014/main" id="{E960C9E7-178E-45A9-995C-2D8A711F0C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3" name="Text Box 87">
          <a:extLst>
            <a:ext uri="{FF2B5EF4-FFF2-40B4-BE49-F238E27FC236}">
              <a16:creationId xmlns:a16="http://schemas.microsoft.com/office/drawing/2014/main" id="{3C82A11C-C1B1-4A8D-A993-6B73AAAF3D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4" name="Text Box 88">
          <a:extLst>
            <a:ext uri="{FF2B5EF4-FFF2-40B4-BE49-F238E27FC236}">
              <a16:creationId xmlns:a16="http://schemas.microsoft.com/office/drawing/2014/main" id="{73C99B08-BDD5-4DF1-95AE-5E0E4A099B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5" name="Text Box 89">
          <a:extLst>
            <a:ext uri="{FF2B5EF4-FFF2-40B4-BE49-F238E27FC236}">
              <a16:creationId xmlns:a16="http://schemas.microsoft.com/office/drawing/2014/main" id="{86A23D53-11C6-4DB6-9250-FD91195146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6" name="Text Box 90">
          <a:extLst>
            <a:ext uri="{FF2B5EF4-FFF2-40B4-BE49-F238E27FC236}">
              <a16:creationId xmlns:a16="http://schemas.microsoft.com/office/drawing/2014/main" id="{BB218605-3B14-482A-BD61-A030720401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7" name="Text Box 91">
          <a:extLst>
            <a:ext uri="{FF2B5EF4-FFF2-40B4-BE49-F238E27FC236}">
              <a16:creationId xmlns:a16="http://schemas.microsoft.com/office/drawing/2014/main" id="{3274A071-4915-430A-9AD2-7D9FEB0F32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8" name="Text Box 92">
          <a:extLst>
            <a:ext uri="{FF2B5EF4-FFF2-40B4-BE49-F238E27FC236}">
              <a16:creationId xmlns:a16="http://schemas.microsoft.com/office/drawing/2014/main" id="{7B36E7D6-4E46-476D-86C6-4A80982A15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79" name="Text Box 58">
          <a:extLst>
            <a:ext uri="{FF2B5EF4-FFF2-40B4-BE49-F238E27FC236}">
              <a16:creationId xmlns:a16="http://schemas.microsoft.com/office/drawing/2014/main" id="{5EB1FD0F-7FB6-4620-890B-B4E30CB5E1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0" name="Text Box 26">
          <a:extLst>
            <a:ext uri="{FF2B5EF4-FFF2-40B4-BE49-F238E27FC236}">
              <a16:creationId xmlns:a16="http://schemas.microsoft.com/office/drawing/2014/main" id="{A47CAF96-CE70-436F-A546-868295684B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1" name="Text Box 27">
          <a:extLst>
            <a:ext uri="{FF2B5EF4-FFF2-40B4-BE49-F238E27FC236}">
              <a16:creationId xmlns:a16="http://schemas.microsoft.com/office/drawing/2014/main" id="{0B634496-84B6-46B8-A4C6-C7040D8018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2" name="Text Box 28">
          <a:extLst>
            <a:ext uri="{FF2B5EF4-FFF2-40B4-BE49-F238E27FC236}">
              <a16:creationId xmlns:a16="http://schemas.microsoft.com/office/drawing/2014/main" id="{8DC01B51-3CF2-4F10-89A4-B7B0282119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3" name="Text Box 29">
          <a:extLst>
            <a:ext uri="{FF2B5EF4-FFF2-40B4-BE49-F238E27FC236}">
              <a16:creationId xmlns:a16="http://schemas.microsoft.com/office/drawing/2014/main" id="{DD115FE0-F79F-42FD-AA34-B73D50655B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4" name="Text Box 30">
          <a:extLst>
            <a:ext uri="{FF2B5EF4-FFF2-40B4-BE49-F238E27FC236}">
              <a16:creationId xmlns:a16="http://schemas.microsoft.com/office/drawing/2014/main" id="{2ED27F26-71C8-4ECC-94FD-54FEC5097D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5" name="Text Box 31">
          <a:extLst>
            <a:ext uri="{FF2B5EF4-FFF2-40B4-BE49-F238E27FC236}">
              <a16:creationId xmlns:a16="http://schemas.microsoft.com/office/drawing/2014/main" id="{E085247A-F7B6-4C22-A495-75884D063C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6" name="Text Box 32">
          <a:extLst>
            <a:ext uri="{FF2B5EF4-FFF2-40B4-BE49-F238E27FC236}">
              <a16:creationId xmlns:a16="http://schemas.microsoft.com/office/drawing/2014/main" id="{92FF13EF-2F25-459D-8E9B-82CF4F7F07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7" name="Text Box 33">
          <a:extLst>
            <a:ext uri="{FF2B5EF4-FFF2-40B4-BE49-F238E27FC236}">
              <a16:creationId xmlns:a16="http://schemas.microsoft.com/office/drawing/2014/main" id="{F81CB003-6448-4A51-87D3-094B7F0CB1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8" name="Text Box 34">
          <a:extLst>
            <a:ext uri="{FF2B5EF4-FFF2-40B4-BE49-F238E27FC236}">
              <a16:creationId xmlns:a16="http://schemas.microsoft.com/office/drawing/2014/main" id="{D1721C45-9BFE-4EBB-99CE-1AD02B054F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89" name="Text Box 35">
          <a:extLst>
            <a:ext uri="{FF2B5EF4-FFF2-40B4-BE49-F238E27FC236}">
              <a16:creationId xmlns:a16="http://schemas.microsoft.com/office/drawing/2014/main" id="{BC99E988-AACA-423A-B97E-7AE519F506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0" name="Text Box 36">
          <a:extLst>
            <a:ext uri="{FF2B5EF4-FFF2-40B4-BE49-F238E27FC236}">
              <a16:creationId xmlns:a16="http://schemas.microsoft.com/office/drawing/2014/main" id="{D4E3F2B7-CE15-4CF6-9797-A8B4FD7E70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1" name="Text Box 37">
          <a:extLst>
            <a:ext uri="{FF2B5EF4-FFF2-40B4-BE49-F238E27FC236}">
              <a16:creationId xmlns:a16="http://schemas.microsoft.com/office/drawing/2014/main" id="{A9B6CCC1-F6E2-4EB8-83AA-A1C99E518A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2" name="Text Box 38">
          <a:extLst>
            <a:ext uri="{FF2B5EF4-FFF2-40B4-BE49-F238E27FC236}">
              <a16:creationId xmlns:a16="http://schemas.microsoft.com/office/drawing/2014/main" id="{07C707FD-68F5-4579-8536-22B636186E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3" name="Text Box 39">
          <a:extLst>
            <a:ext uri="{FF2B5EF4-FFF2-40B4-BE49-F238E27FC236}">
              <a16:creationId xmlns:a16="http://schemas.microsoft.com/office/drawing/2014/main" id="{146BDCD2-8CA0-4122-97DD-8F120B180D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4" name="Text Box 40">
          <a:extLst>
            <a:ext uri="{FF2B5EF4-FFF2-40B4-BE49-F238E27FC236}">
              <a16:creationId xmlns:a16="http://schemas.microsoft.com/office/drawing/2014/main" id="{CC7F41AE-1F36-4999-8930-BBE176624C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5" name="Text Box 41">
          <a:extLst>
            <a:ext uri="{FF2B5EF4-FFF2-40B4-BE49-F238E27FC236}">
              <a16:creationId xmlns:a16="http://schemas.microsoft.com/office/drawing/2014/main" id="{F0D47719-613C-4AE3-9865-4165DF5980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6" name="Text Box 42">
          <a:extLst>
            <a:ext uri="{FF2B5EF4-FFF2-40B4-BE49-F238E27FC236}">
              <a16:creationId xmlns:a16="http://schemas.microsoft.com/office/drawing/2014/main" id="{AA1D0F1E-2A6E-401B-8F7E-8C6B572867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7" name="Text Box 43">
          <a:extLst>
            <a:ext uri="{FF2B5EF4-FFF2-40B4-BE49-F238E27FC236}">
              <a16:creationId xmlns:a16="http://schemas.microsoft.com/office/drawing/2014/main" id="{8D796F72-584F-4997-98A0-EBCC2AB1C6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8" name="Text Box 44">
          <a:extLst>
            <a:ext uri="{FF2B5EF4-FFF2-40B4-BE49-F238E27FC236}">
              <a16:creationId xmlns:a16="http://schemas.microsoft.com/office/drawing/2014/main" id="{B2192709-9ED8-49C1-80C6-23B49B0EB5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899" name="Text Box 45">
          <a:extLst>
            <a:ext uri="{FF2B5EF4-FFF2-40B4-BE49-F238E27FC236}">
              <a16:creationId xmlns:a16="http://schemas.microsoft.com/office/drawing/2014/main" id="{B2191484-83FF-49B0-BF21-2F58566512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0" name="Text Box 46">
          <a:extLst>
            <a:ext uri="{FF2B5EF4-FFF2-40B4-BE49-F238E27FC236}">
              <a16:creationId xmlns:a16="http://schemas.microsoft.com/office/drawing/2014/main" id="{D7A2B77C-B394-4C7E-A55A-6AE09AE69F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1" name="Text Box 47">
          <a:extLst>
            <a:ext uri="{FF2B5EF4-FFF2-40B4-BE49-F238E27FC236}">
              <a16:creationId xmlns:a16="http://schemas.microsoft.com/office/drawing/2014/main" id="{F55872BB-4C20-4150-ABF8-C34862A921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2" name="Text Box 49">
          <a:extLst>
            <a:ext uri="{FF2B5EF4-FFF2-40B4-BE49-F238E27FC236}">
              <a16:creationId xmlns:a16="http://schemas.microsoft.com/office/drawing/2014/main" id="{1F276394-4E91-4130-BFEA-D6BAC2A43B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3" name="Text Box 50">
          <a:extLst>
            <a:ext uri="{FF2B5EF4-FFF2-40B4-BE49-F238E27FC236}">
              <a16:creationId xmlns:a16="http://schemas.microsoft.com/office/drawing/2014/main" id="{87B49794-2652-4C30-A79F-AABAE1363F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4" name="Text Box 51">
          <a:extLst>
            <a:ext uri="{FF2B5EF4-FFF2-40B4-BE49-F238E27FC236}">
              <a16:creationId xmlns:a16="http://schemas.microsoft.com/office/drawing/2014/main" id="{BF79216E-9160-4EC5-9714-E6F19D8CB0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5" name="Text Box 52">
          <a:extLst>
            <a:ext uri="{FF2B5EF4-FFF2-40B4-BE49-F238E27FC236}">
              <a16:creationId xmlns:a16="http://schemas.microsoft.com/office/drawing/2014/main" id="{D8B41935-BF1E-414E-B928-98A0A708D9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6" name="Text Box 53">
          <a:extLst>
            <a:ext uri="{FF2B5EF4-FFF2-40B4-BE49-F238E27FC236}">
              <a16:creationId xmlns:a16="http://schemas.microsoft.com/office/drawing/2014/main" id="{29D5063C-9726-4D02-BAB2-78119632DC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7" name="Text Box 54">
          <a:extLst>
            <a:ext uri="{FF2B5EF4-FFF2-40B4-BE49-F238E27FC236}">
              <a16:creationId xmlns:a16="http://schemas.microsoft.com/office/drawing/2014/main" id="{AF3795B9-0D41-439B-93E1-844F6DAD42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8" name="Text Box 55">
          <a:extLst>
            <a:ext uri="{FF2B5EF4-FFF2-40B4-BE49-F238E27FC236}">
              <a16:creationId xmlns:a16="http://schemas.microsoft.com/office/drawing/2014/main" id="{A9926CF7-D4B7-44C5-B3F2-0C2D9CC3FF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09" name="Text Box 56">
          <a:extLst>
            <a:ext uri="{FF2B5EF4-FFF2-40B4-BE49-F238E27FC236}">
              <a16:creationId xmlns:a16="http://schemas.microsoft.com/office/drawing/2014/main" id="{1EF2AF55-F81D-4E9E-B19F-A1A2178BAB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0" name="Text Box 57">
          <a:extLst>
            <a:ext uri="{FF2B5EF4-FFF2-40B4-BE49-F238E27FC236}">
              <a16:creationId xmlns:a16="http://schemas.microsoft.com/office/drawing/2014/main" id="{F3FEA100-2743-4606-A138-45217FEB23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1" name="Text Box 58">
          <a:extLst>
            <a:ext uri="{FF2B5EF4-FFF2-40B4-BE49-F238E27FC236}">
              <a16:creationId xmlns:a16="http://schemas.microsoft.com/office/drawing/2014/main" id="{47911B89-B746-4928-A1B6-EBFFA79999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2" name="Text Box 59">
          <a:extLst>
            <a:ext uri="{FF2B5EF4-FFF2-40B4-BE49-F238E27FC236}">
              <a16:creationId xmlns:a16="http://schemas.microsoft.com/office/drawing/2014/main" id="{AAFBCFB9-C1C9-4E53-8A72-116F433803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3" name="Text Box 60">
          <a:extLst>
            <a:ext uri="{FF2B5EF4-FFF2-40B4-BE49-F238E27FC236}">
              <a16:creationId xmlns:a16="http://schemas.microsoft.com/office/drawing/2014/main" id="{4CCF9884-80BA-4C3C-84BA-97D1985001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4" name="Text Box 61">
          <a:extLst>
            <a:ext uri="{FF2B5EF4-FFF2-40B4-BE49-F238E27FC236}">
              <a16:creationId xmlns:a16="http://schemas.microsoft.com/office/drawing/2014/main" id="{F7E8FBC8-8225-4165-B3D0-278E1CE128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5" name="Text Box 62">
          <a:extLst>
            <a:ext uri="{FF2B5EF4-FFF2-40B4-BE49-F238E27FC236}">
              <a16:creationId xmlns:a16="http://schemas.microsoft.com/office/drawing/2014/main" id="{0C6739D7-3247-406D-96EB-3E2766711D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6" name="Text Box 63">
          <a:extLst>
            <a:ext uri="{FF2B5EF4-FFF2-40B4-BE49-F238E27FC236}">
              <a16:creationId xmlns:a16="http://schemas.microsoft.com/office/drawing/2014/main" id="{E72A10A5-1C25-446E-957C-A207EA6CCD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7" name="Text Box 64">
          <a:extLst>
            <a:ext uri="{FF2B5EF4-FFF2-40B4-BE49-F238E27FC236}">
              <a16:creationId xmlns:a16="http://schemas.microsoft.com/office/drawing/2014/main" id="{B0B0BD64-8CAD-494E-9364-F7A65D7FFD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8" name="Text Box 65">
          <a:extLst>
            <a:ext uri="{FF2B5EF4-FFF2-40B4-BE49-F238E27FC236}">
              <a16:creationId xmlns:a16="http://schemas.microsoft.com/office/drawing/2014/main" id="{44404EDD-AD02-4261-BA6F-94E314309F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19" name="Text Box 66">
          <a:extLst>
            <a:ext uri="{FF2B5EF4-FFF2-40B4-BE49-F238E27FC236}">
              <a16:creationId xmlns:a16="http://schemas.microsoft.com/office/drawing/2014/main" id="{85D207BB-86F6-4D70-A4DC-32E5514028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0" name="Text Box 67">
          <a:extLst>
            <a:ext uri="{FF2B5EF4-FFF2-40B4-BE49-F238E27FC236}">
              <a16:creationId xmlns:a16="http://schemas.microsoft.com/office/drawing/2014/main" id="{36D7134D-E6E5-4CC9-83DD-07ED12F55E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1" name="Text Box 68">
          <a:extLst>
            <a:ext uri="{FF2B5EF4-FFF2-40B4-BE49-F238E27FC236}">
              <a16:creationId xmlns:a16="http://schemas.microsoft.com/office/drawing/2014/main" id="{9FE4063D-B2D5-465E-81B0-BAD9FCFD71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2" name="Text Box 69">
          <a:extLst>
            <a:ext uri="{FF2B5EF4-FFF2-40B4-BE49-F238E27FC236}">
              <a16:creationId xmlns:a16="http://schemas.microsoft.com/office/drawing/2014/main" id="{B67A11CB-ACB0-4C55-B993-A4C61A2714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3" name="Text Box 70">
          <a:extLst>
            <a:ext uri="{FF2B5EF4-FFF2-40B4-BE49-F238E27FC236}">
              <a16:creationId xmlns:a16="http://schemas.microsoft.com/office/drawing/2014/main" id="{85DCB555-83D2-45AA-B9A2-CC539FBE8D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4" name="Text Box 71">
          <a:extLst>
            <a:ext uri="{FF2B5EF4-FFF2-40B4-BE49-F238E27FC236}">
              <a16:creationId xmlns:a16="http://schemas.microsoft.com/office/drawing/2014/main" id="{F38688C9-7519-4CAB-B242-075B374CC4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5" name="Text Box 72">
          <a:extLst>
            <a:ext uri="{FF2B5EF4-FFF2-40B4-BE49-F238E27FC236}">
              <a16:creationId xmlns:a16="http://schemas.microsoft.com/office/drawing/2014/main" id="{85DB96FD-62C5-4CC0-ABCE-9E9D4E4748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6" name="Text Box 73">
          <a:extLst>
            <a:ext uri="{FF2B5EF4-FFF2-40B4-BE49-F238E27FC236}">
              <a16:creationId xmlns:a16="http://schemas.microsoft.com/office/drawing/2014/main" id="{DF6B0685-28C3-47E3-8251-95000328C5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7" name="Text Box 74">
          <a:extLst>
            <a:ext uri="{FF2B5EF4-FFF2-40B4-BE49-F238E27FC236}">
              <a16:creationId xmlns:a16="http://schemas.microsoft.com/office/drawing/2014/main" id="{A6B05334-71BB-4171-B77A-8CD34664E6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8" name="Text Box 75">
          <a:extLst>
            <a:ext uri="{FF2B5EF4-FFF2-40B4-BE49-F238E27FC236}">
              <a16:creationId xmlns:a16="http://schemas.microsoft.com/office/drawing/2014/main" id="{5EDD518E-A181-4407-BFCC-8CC9492D5B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29" name="Text Box 76">
          <a:extLst>
            <a:ext uri="{FF2B5EF4-FFF2-40B4-BE49-F238E27FC236}">
              <a16:creationId xmlns:a16="http://schemas.microsoft.com/office/drawing/2014/main" id="{BA0DD98E-AAA7-453D-8F33-6FABCD90DB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0" name="Text Box 77">
          <a:extLst>
            <a:ext uri="{FF2B5EF4-FFF2-40B4-BE49-F238E27FC236}">
              <a16:creationId xmlns:a16="http://schemas.microsoft.com/office/drawing/2014/main" id="{B6A8562D-2C34-4948-9585-C0F2D41584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1" name="Text Box 78">
          <a:extLst>
            <a:ext uri="{FF2B5EF4-FFF2-40B4-BE49-F238E27FC236}">
              <a16:creationId xmlns:a16="http://schemas.microsoft.com/office/drawing/2014/main" id="{759D9A18-7024-487A-A463-F119331797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2" name="Text Box 79">
          <a:extLst>
            <a:ext uri="{FF2B5EF4-FFF2-40B4-BE49-F238E27FC236}">
              <a16:creationId xmlns:a16="http://schemas.microsoft.com/office/drawing/2014/main" id="{21FE23CE-52DC-4550-B840-6D3631BAEB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3" name="Text Box 80">
          <a:extLst>
            <a:ext uri="{FF2B5EF4-FFF2-40B4-BE49-F238E27FC236}">
              <a16:creationId xmlns:a16="http://schemas.microsoft.com/office/drawing/2014/main" id="{BFADFF50-ACE2-4F48-9F0C-53AEA0DB1A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4" name="Text Box 81">
          <a:extLst>
            <a:ext uri="{FF2B5EF4-FFF2-40B4-BE49-F238E27FC236}">
              <a16:creationId xmlns:a16="http://schemas.microsoft.com/office/drawing/2014/main" id="{68E7A2A4-AD71-4B18-89C6-8A05E78305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5" name="Text Box 82">
          <a:extLst>
            <a:ext uri="{FF2B5EF4-FFF2-40B4-BE49-F238E27FC236}">
              <a16:creationId xmlns:a16="http://schemas.microsoft.com/office/drawing/2014/main" id="{47D6E987-AD12-4C7A-834E-90F4E8C2C7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6" name="Text Box 83">
          <a:extLst>
            <a:ext uri="{FF2B5EF4-FFF2-40B4-BE49-F238E27FC236}">
              <a16:creationId xmlns:a16="http://schemas.microsoft.com/office/drawing/2014/main" id="{47FD28D8-C214-4BF0-A843-42C9BB92BC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7" name="Text Box 84">
          <a:extLst>
            <a:ext uri="{FF2B5EF4-FFF2-40B4-BE49-F238E27FC236}">
              <a16:creationId xmlns:a16="http://schemas.microsoft.com/office/drawing/2014/main" id="{2FF3560E-3B30-428B-8DDA-AE8CCD5502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8" name="Text Box 85">
          <a:extLst>
            <a:ext uri="{FF2B5EF4-FFF2-40B4-BE49-F238E27FC236}">
              <a16:creationId xmlns:a16="http://schemas.microsoft.com/office/drawing/2014/main" id="{D36B8F0B-C172-4ECF-9901-B8EEDDDD01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39" name="Text Box 86">
          <a:extLst>
            <a:ext uri="{FF2B5EF4-FFF2-40B4-BE49-F238E27FC236}">
              <a16:creationId xmlns:a16="http://schemas.microsoft.com/office/drawing/2014/main" id="{E9C9E757-6F0A-4323-A4D6-1CD505BC57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0" name="Text Box 87">
          <a:extLst>
            <a:ext uri="{FF2B5EF4-FFF2-40B4-BE49-F238E27FC236}">
              <a16:creationId xmlns:a16="http://schemas.microsoft.com/office/drawing/2014/main" id="{672A55C0-E52E-4A12-89D1-18507E3C5C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1" name="Text Box 88">
          <a:extLst>
            <a:ext uri="{FF2B5EF4-FFF2-40B4-BE49-F238E27FC236}">
              <a16:creationId xmlns:a16="http://schemas.microsoft.com/office/drawing/2014/main" id="{AE618FD5-7887-4966-8FD2-BBEC06776D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2" name="Text Box 89">
          <a:extLst>
            <a:ext uri="{FF2B5EF4-FFF2-40B4-BE49-F238E27FC236}">
              <a16:creationId xmlns:a16="http://schemas.microsoft.com/office/drawing/2014/main" id="{D4D4DDD4-C659-41DE-A4D9-C003566938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3" name="Text Box 90">
          <a:extLst>
            <a:ext uri="{FF2B5EF4-FFF2-40B4-BE49-F238E27FC236}">
              <a16:creationId xmlns:a16="http://schemas.microsoft.com/office/drawing/2014/main" id="{E9ABD5DB-7E2D-4E16-95EC-18CC6231A6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4" name="Text Box 91">
          <a:extLst>
            <a:ext uri="{FF2B5EF4-FFF2-40B4-BE49-F238E27FC236}">
              <a16:creationId xmlns:a16="http://schemas.microsoft.com/office/drawing/2014/main" id="{0D30FAA5-F99F-4860-A958-7D9AB4F7E6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5" name="Text Box 92">
          <a:extLst>
            <a:ext uri="{FF2B5EF4-FFF2-40B4-BE49-F238E27FC236}">
              <a16:creationId xmlns:a16="http://schemas.microsoft.com/office/drawing/2014/main" id="{3B6B7F6D-8D0C-4104-BA00-4A4C415750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6" name="Text Box 26">
          <a:extLst>
            <a:ext uri="{FF2B5EF4-FFF2-40B4-BE49-F238E27FC236}">
              <a16:creationId xmlns:a16="http://schemas.microsoft.com/office/drawing/2014/main" id="{EAC15854-BD44-4B48-8F88-9B9BD7B896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7" name="Text Box 27">
          <a:extLst>
            <a:ext uri="{FF2B5EF4-FFF2-40B4-BE49-F238E27FC236}">
              <a16:creationId xmlns:a16="http://schemas.microsoft.com/office/drawing/2014/main" id="{7D16407A-4063-4DC7-88DA-F0F153C1FF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8" name="Text Box 28">
          <a:extLst>
            <a:ext uri="{FF2B5EF4-FFF2-40B4-BE49-F238E27FC236}">
              <a16:creationId xmlns:a16="http://schemas.microsoft.com/office/drawing/2014/main" id="{67CAD4F7-B995-4226-B4E3-0CD7F92650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49" name="Text Box 29">
          <a:extLst>
            <a:ext uri="{FF2B5EF4-FFF2-40B4-BE49-F238E27FC236}">
              <a16:creationId xmlns:a16="http://schemas.microsoft.com/office/drawing/2014/main" id="{87450720-7DB7-4C7D-B029-9194F7F2FE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0" name="Text Box 30">
          <a:extLst>
            <a:ext uri="{FF2B5EF4-FFF2-40B4-BE49-F238E27FC236}">
              <a16:creationId xmlns:a16="http://schemas.microsoft.com/office/drawing/2014/main" id="{D8482D2D-26EF-44D1-8F8D-FB3CC11A6F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1" name="Text Box 31">
          <a:extLst>
            <a:ext uri="{FF2B5EF4-FFF2-40B4-BE49-F238E27FC236}">
              <a16:creationId xmlns:a16="http://schemas.microsoft.com/office/drawing/2014/main" id="{52C8A839-7075-4AEB-A2E6-B058A21AC8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2" name="Text Box 32">
          <a:extLst>
            <a:ext uri="{FF2B5EF4-FFF2-40B4-BE49-F238E27FC236}">
              <a16:creationId xmlns:a16="http://schemas.microsoft.com/office/drawing/2014/main" id="{0A7BF9F1-5466-45DE-A6D3-E98FEFBD19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3" name="Text Box 33">
          <a:extLst>
            <a:ext uri="{FF2B5EF4-FFF2-40B4-BE49-F238E27FC236}">
              <a16:creationId xmlns:a16="http://schemas.microsoft.com/office/drawing/2014/main" id="{763216D7-6BF4-44F0-837F-3B76AABFCC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4" name="Text Box 34">
          <a:extLst>
            <a:ext uri="{FF2B5EF4-FFF2-40B4-BE49-F238E27FC236}">
              <a16:creationId xmlns:a16="http://schemas.microsoft.com/office/drawing/2014/main" id="{CE5464FF-EF6F-4A1A-B7D8-7D56001DF9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5" name="Text Box 35">
          <a:extLst>
            <a:ext uri="{FF2B5EF4-FFF2-40B4-BE49-F238E27FC236}">
              <a16:creationId xmlns:a16="http://schemas.microsoft.com/office/drawing/2014/main" id="{6014640C-1AD4-484E-9D18-D40B290F21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6" name="Text Box 36">
          <a:extLst>
            <a:ext uri="{FF2B5EF4-FFF2-40B4-BE49-F238E27FC236}">
              <a16:creationId xmlns:a16="http://schemas.microsoft.com/office/drawing/2014/main" id="{BD7B7D11-223C-4F93-998D-B86DD358BE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7" name="Text Box 37">
          <a:extLst>
            <a:ext uri="{FF2B5EF4-FFF2-40B4-BE49-F238E27FC236}">
              <a16:creationId xmlns:a16="http://schemas.microsoft.com/office/drawing/2014/main" id="{AC4D7F4A-9648-4E05-807A-C96F13A249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8" name="Text Box 38">
          <a:extLst>
            <a:ext uri="{FF2B5EF4-FFF2-40B4-BE49-F238E27FC236}">
              <a16:creationId xmlns:a16="http://schemas.microsoft.com/office/drawing/2014/main" id="{518477D6-EEC5-449B-8759-2644F1C302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59" name="Text Box 39">
          <a:extLst>
            <a:ext uri="{FF2B5EF4-FFF2-40B4-BE49-F238E27FC236}">
              <a16:creationId xmlns:a16="http://schemas.microsoft.com/office/drawing/2014/main" id="{CE8367FD-0BEB-476A-B711-3FFA6373D6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0" name="Text Box 40">
          <a:extLst>
            <a:ext uri="{FF2B5EF4-FFF2-40B4-BE49-F238E27FC236}">
              <a16:creationId xmlns:a16="http://schemas.microsoft.com/office/drawing/2014/main" id="{486B019A-1EA3-4D52-91E3-2BD2950BEE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1" name="Text Box 41">
          <a:extLst>
            <a:ext uri="{FF2B5EF4-FFF2-40B4-BE49-F238E27FC236}">
              <a16:creationId xmlns:a16="http://schemas.microsoft.com/office/drawing/2014/main" id="{758822AA-2A5D-4654-A5FE-382F39809C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2" name="Text Box 42">
          <a:extLst>
            <a:ext uri="{FF2B5EF4-FFF2-40B4-BE49-F238E27FC236}">
              <a16:creationId xmlns:a16="http://schemas.microsoft.com/office/drawing/2014/main" id="{E2582383-2A83-4F7B-B414-1279B89830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3" name="Text Box 43">
          <a:extLst>
            <a:ext uri="{FF2B5EF4-FFF2-40B4-BE49-F238E27FC236}">
              <a16:creationId xmlns:a16="http://schemas.microsoft.com/office/drawing/2014/main" id="{F3734964-DCFE-418B-99C9-223B308CFA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4" name="Text Box 44">
          <a:extLst>
            <a:ext uri="{FF2B5EF4-FFF2-40B4-BE49-F238E27FC236}">
              <a16:creationId xmlns:a16="http://schemas.microsoft.com/office/drawing/2014/main" id="{CC398405-8516-41FE-ACDD-D43204E798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5" name="Text Box 45">
          <a:extLst>
            <a:ext uri="{FF2B5EF4-FFF2-40B4-BE49-F238E27FC236}">
              <a16:creationId xmlns:a16="http://schemas.microsoft.com/office/drawing/2014/main" id="{72B1E92B-F16B-4365-A81D-0951EC0EDE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6" name="Text Box 46">
          <a:extLst>
            <a:ext uri="{FF2B5EF4-FFF2-40B4-BE49-F238E27FC236}">
              <a16:creationId xmlns:a16="http://schemas.microsoft.com/office/drawing/2014/main" id="{C0CCC7F1-95BD-467D-9F1A-1BABF46641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7" name="Text Box 47">
          <a:extLst>
            <a:ext uri="{FF2B5EF4-FFF2-40B4-BE49-F238E27FC236}">
              <a16:creationId xmlns:a16="http://schemas.microsoft.com/office/drawing/2014/main" id="{BDB79768-1531-4A69-83BA-2BE0F301EC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8" name="Text Box 49">
          <a:extLst>
            <a:ext uri="{FF2B5EF4-FFF2-40B4-BE49-F238E27FC236}">
              <a16:creationId xmlns:a16="http://schemas.microsoft.com/office/drawing/2014/main" id="{039E7D6C-4255-4ED9-8B78-745478164B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69" name="Text Box 50">
          <a:extLst>
            <a:ext uri="{FF2B5EF4-FFF2-40B4-BE49-F238E27FC236}">
              <a16:creationId xmlns:a16="http://schemas.microsoft.com/office/drawing/2014/main" id="{09B315BC-99E2-45BC-A199-2590DC5524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0" name="Text Box 51">
          <a:extLst>
            <a:ext uri="{FF2B5EF4-FFF2-40B4-BE49-F238E27FC236}">
              <a16:creationId xmlns:a16="http://schemas.microsoft.com/office/drawing/2014/main" id="{BB41B2CC-CC9E-4DEF-A9D5-DBBE2A3CAD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1" name="Text Box 52">
          <a:extLst>
            <a:ext uri="{FF2B5EF4-FFF2-40B4-BE49-F238E27FC236}">
              <a16:creationId xmlns:a16="http://schemas.microsoft.com/office/drawing/2014/main" id="{0EACBA01-1E1A-4DA9-A2F5-3D09C26AC3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2" name="Text Box 53">
          <a:extLst>
            <a:ext uri="{FF2B5EF4-FFF2-40B4-BE49-F238E27FC236}">
              <a16:creationId xmlns:a16="http://schemas.microsoft.com/office/drawing/2014/main" id="{BF849FD6-5EF1-4679-88C6-949608619E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3" name="Text Box 54">
          <a:extLst>
            <a:ext uri="{FF2B5EF4-FFF2-40B4-BE49-F238E27FC236}">
              <a16:creationId xmlns:a16="http://schemas.microsoft.com/office/drawing/2014/main" id="{180FBFC5-1C58-4588-970E-0F674ABD55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4" name="Text Box 55">
          <a:extLst>
            <a:ext uri="{FF2B5EF4-FFF2-40B4-BE49-F238E27FC236}">
              <a16:creationId xmlns:a16="http://schemas.microsoft.com/office/drawing/2014/main" id="{F3B4D880-E529-4A69-B90E-61C66AB472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5" name="Text Box 56">
          <a:extLst>
            <a:ext uri="{FF2B5EF4-FFF2-40B4-BE49-F238E27FC236}">
              <a16:creationId xmlns:a16="http://schemas.microsoft.com/office/drawing/2014/main" id="{3E9E479D-5B10-4716-902A-74B83335C7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6" name="Text Box 57">
          <a:extLst>
            <a:ext uri="{FF2B5EF4-FFF2-40B4-BE49-F238E27FC236}">
              <a16:creationId xmlns:a16="http://schemas.microsoft.com/office/drawing/2014/main" id="{33A1572D-A3B3-4E54-BF5A-8E27814D68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7" name="Text Box 58">
          <a:extLst>
            <a:ext uri="{FF2B5EF4-FFF2-40B4-BE49-F238E27FC236}">
              <a16:creationId xmlns:a16="http://schemas.microsoft.com/office/drawing/2014/main" id="{6E15B873-DA60-4041-9FB8-3323D75F98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8" name="Text Box 59">
          <a:extLst>
            <a:ext uri="{FF2B5EF4-FFF2-40B4-BE49-F238E27FC236}">
              <a16:creationId xmlns:a16="http://schemas.microsoft.com/office/drawing/2014/main" id="{3CB46B71-89BB-4FCB-BE1F-051A95F12C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79" name="Text Box 60">
          <a:extLst>
            <a:ext uri="{FF2B5EF4-FFF2-40B4-BE49-F238E27FC236}">
              <a16:creationId xmlns:a16="http://schemas.microsoft.com/office/drawing/2014/main" id="{FD1DA20D-B56F-4BE6-9189-2EB61ABA7F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0" name="Text Box 61">
          <a:extLst>
            <a:ext uri="{FF2B5EF4-FFF2-40B4-BE49-F238E27FC236}">
              <a16:creationId xmlns:a16="http://schemas.microsoft.com/office/drawing/2014/main" id="{A021E5DE-FE75-4BAE-81FD-0968B8A87B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1" name="Text Box 62">
          <a:extLst>
            <a:ext uri="{FF2B5EF4-FFF2-40B4-BE49-F238E27FC236}">
              <a16:creationId xmlns:a16="http://schemas.microsoft.com/office/drawing/2014/main" id="{1EC7B4FC-F60D-4583-AA8C-4B57246309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2" name="Text Box 63">
          <a:extLst>
            <a:ext uri="{FF2B5EF4-FFF2-40B4-BE49-F238E27FC236}">
              <a16:creationId xmlns:a16="http://schemas.microsoft.com/office/drawing/2014/main" id="{00E5AF22-5FEF-485A-9837-8989559FC6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3" name="Text Box 64">
          <a:extLst>
            <a:ext uri="{FF2B5EF4-FFF2-40B4-BE49-F238E27FC236}">
              <a16:creationId xmlns:a16="http://schemas.microsoft.com/office/drawing/2014/main" id="{45516A19-8A4B-44FE-BB85-4EB2BB42A7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4" name="Text Box 65">
          <a:extLst>
            <a:ext uri="{FF2B5EF4-FFF2-40B4-BE49-F238E27FC236}">
              <a16:creationId xmlns:a16="http://schemas.microsoft.com/office/drawing/2014/main" id="{22A42621-09F3-4F61-8574-001F034FC0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5" name="Text Box 66">
          <a:extLst>
            <a:ext uri="{FF2B5EF4-FFF2-40B4-BE49-F238E27FC236}">
              <a16:creationId xmlns:a16="http://schemas.microsoft.com/office/drawing/2014/main" id="{EA98DFC1-E146-4DAC-9857-AE7D2E8DE9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6" name="Text Box 67">
          <a:extLst>
            <a:ext uri="{FF2B5EF4-FFF2-40B4-BE49-F238E27FC236}">
              <a16:creationId xmlns:a16="http://schemas.microsoft.com/office/drawing/2014/main" id="{2CF36736-31F4-4C8F-AAC9-75B5C04FBB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7" name="Text Box 68">
          <a:extLst>
            <a:ext uri="{FF2B5EF4-FFF2-40B4-BE49-F238E27FC236}">
              <a16:creationId xmlns:a16="http://schemas.microsoft.com/office/drawing/2014/main" id="{DAC9DA0B-36CD-44FD-91DB-82F63D2D64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8" name="Text Box 69">
          <a:extLst>
            <a:ext uri="{FF2B5EF4-FFF2-40B4-BE49-F238E27FC236}">
              <a16:creationId xmlns:a16="http://schemas.microsoft.com/office/drawing/2014/main" id="{42C7D515-2FE8-41E9-8D88-B7BC18A472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89" name="Text Box 70">
          <a:extLst>
            <a:ext uri="{FF2B5EF4-FFF2-40B4-BE49-F238E27FC236}">
              <a16:creationId xmlns:a16="http://schemas.microsoft.com/office/drawing/2014/main" id="{6EED5DE1-9787-4A6C-BF0E-A9C86A0AC4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0" name="Text Box 71">
          <a:extLst>
            <a:ext uri="{FF2B5EF4-FFF2-40B4-BE49-F238E27FC236}">
              <a16:creationId xmlns:a16="http://schemas.microsoft.com/office/drawing/2014/main" id="{12203C19-C50D-438B-BC0D-5AF0A1ABFE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1" name="Text Box 72">
          <a:extLst>
            <a:ext uri="{FF2B5EF4-FFF2-40B4-BE49-F238E27FC236}">
              <a16:creationId xmlns:a16="http://schemas.microsoft.com/office/drawing/2014/main" id="{9DF2A797-A0BE-4E2C-89A1-D03372AF2A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2" name="Text Box 73">
          <a:extLst>
            <a:ext uri="{FF2B5EF4-FFF2-40B4-BE49-F238E27FC236}">
              <a16:creationId xmlns:a16="http://schemas.microsoft.com/office/drawing/2014/main" id="{91878B77-4711-41E8-B189-FE1D644F7F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3" name="Text Box 74">
          <a:extLst>
            <a:ext uri="{FF2B5EF4-FFF2-40B4-BE49-F238E27FC236}">
              <a16:creationId xmlns:a16="http://schemas.microsoft.com/office/drawing/2014/main" id="{77DFAEC1-D170-48A3-A8F7-6C4B0C9ACB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4" name="Text Box 75">
          <a:extLst>
            <a:ext uri="{FF2B5EF4-FFF2-40B4-BE49-F238E27FC236}">
              <a16:creationId xmlns:a16="http://schemas.microsoft.com/office/drawing/2014/main" id="{1776B652-5FF0-495E-83BD-AF5ED7DA51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5" name="Text Box 76">
          <a:extLst>
            <a:ext uri="{FF2B5EF4-FFF2-40B4-BE49-F238E27FC236}">
              <a16:creationId xmlns:a16="http://schemas.microsoft.com/office/drawing/2014/main" id="{6F6E0056-307D-43E6-84C3-110427269B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6" name="Text Box 77">
          <a:extLst>
            <a:ext uri="{FF2B5EF4-FFF2-40B4-BE49-F238E27FC236}">
              <a16:creationId xmlns:a16="http://schemas.microsoft.com/office/drawing/2014/main" id="{A434D8AC-FF30-4463-B09B-93ECEB964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7" name="Text Box 78">
          <a:extLst>
            <a:ext uri="{FF2B5EF4-FFF2-40B4-BE49-F238E27FC236}">
              <a16:creationId xmlns:a16="http://schemas.microsoft.com/office/drawing/2014/main" id="{45B994A8-15F3-42AE-86AB-55A274246E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8" name="Text Box 79">
          <a:extLst>
            <a:ext uri="{FF2B5EF4-FFF2-40B4-BE49-F238E27FC236}">
              <a16:creationId xmlns:a16="http://schemas.microsoft.com/office/drawing/2014/main" id="{1B7E49EE-658A-4E4C-BA4E-D78695992D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1999" name="Text Box 80">
          <a:extLst>
            <a:ext uri="{FF2B5EF4-FFF2-40B4-BE49-F238E27FC236}">
              <a16:creationId xmlns:a16="http://schemas.microsoft.com/office/drawing/2014/main" id="{974446CD-DF07-48A8-8646-CD2B5E0B28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0" name="Text Box 81">
          <a:extLst>
            <a:ext uri="{FF2B5EF4-FFF2-40B4-BE49-F238E27FC236}">
              <a16:creationId xmlns:a16="http://schemas.microsoft.com/office/drawing/2014/main" id="{77952466-5106-4F82-A523-5FE4CE7FAB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1" name="Text Box 82">
          <a:extLst>
            <a:ext uri="{FF2B5EF4-FFF2-40B4-BE49-F238E27FC236}">
              <a16:creationId xmlns:a16="http://schemas.microsoft.com/office/drawing/2014/main" id="{6986DCD1-520A-450B-AB3E-2D8362D535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2" name="Text Box 83">
          <a:extLst>
            <a:ext uri="{FF2B5EF4-FFF2-40B4-BE49-F238E27FC236}">
              <a16:creationId xmlns:a16="http://schemas.microsoft.com/office/drawing/2014/main" id="{15283E6A-3B89-4B3A-B937-B8B178043B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3" name="Text Box 84">
          <a:extLst>
            <a:ext uri="{FF2B5EF4-FFF2-40B4-BE49-F238E27FC236}">
              <a16:creationId xmlns:a16="http://schemas.microsoft.com/office/drawing/2014/main" id="{CEF850D5-9BEB-4878-9DBF-8B339BB8F8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4" name="Text Box 85">
          <a:extLst>
            <a:ext uri="{FF2B5EF4-FFF2-40B4-BE49-F238E27FC236}">
              <a16:creationId xmlns:a16="http://schemas.microsoft.com/office/drawing/2014/main" id="{718FBDA8-D27C-428A-A64F-A5D266D48C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5" name="Text Box 86">
          <a:extLst>
            <a:ext uri="{FF2B5EF4-FFF2-40B4-BE49-F238E27FC236}">
              <a16:creationId xmlns:a16="http://schemas.microsoft.com/office/drawing/2014/main" id="{B6EA94F1-FC07-45E9-BBF9-C8AFD49243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6" name="Text Box 87">
          <a:extLst>
            <a:ext uri="{FF2B5EF4-FFF2-40B4-BE49-F238E27FC236}">
              <a16:creationId xmlns:a16="http://schemas.microsoft.com/office/drawing/2014/main" id="{9553DFA7-A0F2-4939-A5CD-90DDABCC1E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7" name="Text Box 88">
          <a:extLst>
            <a:ext uri="{FF2B5EF4-FFF2-40B4-BE49-F238E27FC236}">
              <a16:creationId xmlns:a16="http://schemas.microsoft.com/office/drawing/2014/main" id="{16F777FE-3368-4A9F-9888-4E313E4BB0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8" name="Text Box 89">
          <a:extLst>
            <a:ext uri="{FF2B5EF4-FFF2-40B4-BE49-F238E27FC236}">
              <a16:creationId xmlns:a16="http://schemas.microsoft.com/office/drawing/2014/main" id="{9C033224-3CA6-4ECF-A438-9C89911DB0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09" name="Text Box 90">
          <a:extLst>
            <a:ext uri="{FF2B5EF4-FFF2-40B4-BE49-F238E27FC236}">
              <a16:creationId xmlns:a16="http://schemas.microsoft.com/office/drawing/2014/main" id="{4B36B0F2-0A85-416F-BDFA-5ECCF0D5C1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0" name="Text Box 91">
          <a:extLst>
            <a:ext uri="{FF2B5EF4-FFF2-40B4-BE49-F238E27FC236}">
              <a16:creationId xmlns:a16="http://schemas.microsoft.com/office/drawing/2014/main" id="{809937D9-6CC9-4022-B305-CB77F7A952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1" name="Text Box 92">
          <a:extLst>
            <a:ext uri="{FF2B5EF4-FFF2-40B4-BE49-F238E27FC236}">
              <a16:creationId xmlns:a16="http://schemas.microsoft.com/office/drawing/2014/main" id="{C7FDC167-B3A7-49C9-A11F-CCE4213E0E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2" name="Text Box 26">
          <a:extLst>
            <a:ext uri="{FF2B5EF4-FFF2-40B4-BE49-F238E27FC236}">
              <a16:creationId xmlns:a16="http://schemas.microsoft.com/office/drawing/2014/main" id="{4E0E3B81-6C2B-4D2A-9446-C4DDB8C71A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3" name="Text Box 27">
          <a:extLst>
            <a:ext uri="{FF2B5EF4-FFF2-40B4-BE49-F238E27FC236}">
              <a16:creationId xmlns:a16="http://schemas.microsoft.com/office/drawing/2014/main" id="{D36AC966-8835-4BF0-B293-66070C0BA7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4" name="Text Box 28">
          <a:extLst>
            <a:ext uri="{FF2B5EF4-FFF2-40B4-BE49-F238E27FC236}">
              <a16:creationId xmlns:a16="http://schemas.microsoft.com/office/drawing/2014/main" id="{DFFF33DB-0B1E-4565-841D-4E6B837D82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5" name="Text Box 29">
          <a:extLst>
            <a:ext uri="{FF2B5EF4-FFF2-40B4-BE49-F238E27FC236}">
              <a16:creationId xmlns:a16="http://schemas.microsoft.com/office/drawing/2014/main" id="{1BA34FEA-B781-42DF-98BB-32428FBE72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6" name="Text Box 30">
          <a:extLst>
            <a:ext uri="{FF2B5EF4-FFF2-40B4-BE49-F238E27FC236}">
              <a16:creationId xmlns:a16="http://schemas.microsoft.com/office/drawing/2014/main" id="{61D5C14D-3729-495A-B479-3F3534E82A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7" name="Text Box 31">
          <a:extLst>
            <a:ext uri="{FF2B5EF4-FFF2-40B4-BE49-F238E27FC236}">
              <a16:creationId xmlns:a16="http://schemas.microsoft.com/office/drawing/2014/main" id="{C791A14C-F424-4377-9003-4052868145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8" name="Text Box 32">
          <a:extLst>
            <a:ext uri="{FF2B5EF4-FFF2-40B4-BE49-F238E27FC236}">
              <a16:creationId xmlns:a16="http://schemas.microsoft.com/office/drawing/2014/main" id="{36307B85-88D1-4236-B9D3-507E5A2C44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19" name="Text Box 33">
          <a:extLst>
            <a:ext uri="{FF2B5EF4-FFF2-40B4-BE49-F238E27FC236}">
              <a16:creationId xmlns:a16="http://schemas.microsoft.com/office/drawing/2014/main" id="{12C0822C-65C2-4F16-BE2D-DBFFE39372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0" name="Text Box 34">
          <a:extLst>
            <a:ext uri="{FF2B5EF4-FFF2-40B4-BE49-F238E27FC236}">
              <a16:creationId xmlns:a16="http://schemas.microsoft.com/office/drawing/2014/main" id="{C3D56B95-DA50-4AE8-A7C8-A7712C0FA0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1" name="Text Box 35">
          <a:extLst>
            <a:ext uri="{FF2B5EF4-FFF2-40B4-BE49-F238E27FC236}">
              <a16:creationId xmlns:a16="http://schemas.microsoft.com/office/drawing/2014/main" id="{EB4BC04F-99EA-4257-8FAD-7779897658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2" name="Text Box 36">
          <a:extLst>
            <a:ext uri="{FF2B5EF4-FFF2-40B4-BE49-F238E27FC236}">
              <a16:creationId xmlns:a16="http://schemas.microsoft.com/office/drawing/2014/main" id="{01D782E1-4460-4EF0-9C0F-4804335098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3" name="Text Box 37">
          <a:extLst>
            <a:ext uri="{FF2B5EF4-FFF2-40B4-BE49-F238E27FC236}">
              <a16:creationId xmlns:a16="http://schemas.microsoft.com/office/drawing/2014/main" id="{D1F7EE4E-6EB7-4D11-BA0E-75C230C8C1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4" name="Text Box 38">
          <a:extLst>
            <a:ext uri="{FF2B5EF4-FFF2-40B4-BE49-F238E27FC236}">
              <a16:creationId xmlns:a16="http://schemas.microsoft.com/office/drawing/2014/main" id="{FF1E3264-F9A4-4000-BBBA-64CC61C07E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5" name="Text Box 39">
          <a:extLst>
            <a:ext uri="{FF2B5EF4-FFF2-40B4-BE49-F238E27FC236}">
              <a16:creationId xmlns:a16="http://schemas.microsoft.com/office/drawing/2014/main" id="{D60CDA1F-43D0-4140-A80A-9765C4A16A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6" name="Text Box 40">
          <a:extLst>
            <a:ext uri="{FF2B5EF4-FFF2-40B4-BE49-F238E27FC236}">
              <a16:creationId xmlns:a16="http://schemas.microsoft.com/office/drawing/2014/main" id="{FE7A1B61-8D2F-4D3E-891F-10E62D63D4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7" name="Text Box 41">
          <a:extLst>
            <a:ext uri="{FF2B5EF4-FFF2-40B4-BE49-F238E27FC236}">
              <a16:creationId xmlns:a16="http://schemas.microsoft.com/office/drawing/2014/main" id="{2E989D59-A76C-46A5-8E54-2CEC7E7070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8" name="Text Box 42">
          <a:extLst>
            <a:ext uri="{FF2B5EF4-FFF2-40B4-BE49-F238E27FC236}">
              <a16:creationId xmlns:a16="http://schemas.microsoft.com/office/drawing/2014/main" id="{8F18A484-6829-4A4E-9694-68B1FDC0D5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29" name="Text Box 43">
          <a:extLst>
            <a:ext uri="{FF2B5EF4-FFF2-40B4-BE49-F238E27FC236}">
              <a16:creationId xmlns:a16="http://schemas.microsoft.com/office/drawing/2014/main" id="{56247925-A210-40E6-B834-080DC7AF97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0" name="Text Box 44">
          <a:extLst>
            <a:ext uri="{FF2B5EF4-FFF2-40B4-BE49-F238E27FC236}">
              <a16:creationId xmlns:a16="http://schemas.microsoft.com/office/drawing/2014/main" id="{901F5949-46F9-44A9-9B8D-54065A34DE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1" name="Text Box 45">
          <a:extLst>
            <a:ext uri="{FF2B5EF4-FFF2-40B4-BE49-F238E27FC236}">
              <a16:creationId xmlns:a16="http://schemas.microsoft.com/office/drawing/2014/main" id="{8BF21628-A794-496A-8B45-8290DD884B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2" name="Text Box 46">
          <a:extLst>
            <a:ext uri="{FF2B5EF4-FFF2-40B4-BE49-F238E27FC236}">
              <a16:creationId xmlns:a16="http://schemas.microsoft.com/office/drawing/2014/main" id="{4693821E-2FF6-4541-93C4-22C2626A0B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3" name="Text Box 47">
          <a:extLst>
            <a:ext uri="{FF2B5EF4-FFF2-40B4-BE49-F238E27FC236}">
              <a16:creationId xmlns:a16="http://schemas.microsoft.com/office/drawing/2014/main" id="{D90260F9-6B90-4998-8041-C732A2B044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4" name="Text Box 49">
          <a:extLst>
            <a:ext uri="{FF2B5EF4-FFF2-40B4-BE49-F238E27FC236}">
              <a16:creationId xmlns:a16="http://schemas.microsoft.com/office/drawing/2014/main" id="{097E588C-DDAE-4E1C-B8DD-E6ABC815B1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5" name="Text Box 50">
          <a:extLst>
            <a:ext uri="{FF2B5EF4-FFF2-40B4-BE49-F238E27FC236}">
              <a16:creationId xmlns:a16="http://schemas.microsoft.com/office/drawing/2014/main" id="{D05CF38F-91DC-4295-91E5-7841C8B836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6" name="Text Box 51">
          <a:extLst>
            <a:ext uri="{FF2B5EF4-FFF2-40B4-BE49-F238E27FC236}">
              <a16:creationId xmlns:a16="http://schemas.microsoft.com/office/drawing/2014/main" id="{902D7D84-A984-4371-B003-5AF5FAD8C7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7" name="Text Box 52">
          <a:extLst>
            <a:ext uri="{FF2B5EF4-FFF2-40B4-BE49-F238E27FC236}">
              <a16:creationId xmlns:a16="http://schemas.microsoft.com/office/drawing/2014/main" id="{36ED2654-E625-437E-B8A0-CA5A370B01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8" name="Text Box 53">
          <a:extLst>
            <a:ext uri="{FF2B5EF4-FFF2-40B4-BE49-F238E27FC236}">
              <a16:creationId xmlns:a16="http://schemas.microsoft.com/office/drawing/2014/main" id="{E82F6D14-A1E4-4C07-BECB-A40C2A040A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39" name="Text Box 54">
          <a:extLst>
            <a:ext uri="{FF2B5EF4-FFF2-40B4-BE49-F238E27FC236}">
              <a16:creationId xmlns:a16="http://schemas.microsoft.com/office/drawing/2014/main" id="{BECF4B47-CBC3-4EC2-A510-0BD0BB55B8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0" name="Text Box 55">
          <a:extLst>
            <a:ext uri="{FF2B5EF4-FFF2-40B4-BE49-F238E27FC236}">
              <a16:creationId xmlns:a16="http://schemas.microsoft.com/office/drawing/2014/main" id="{3F509361-BC6E-4195-9045-B2D791E18E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1" name="Text Box 56">
          <a:extLst>
            <a:ext uri="{FF2B5EF4-FFF2-40B4-BE49-F238E27FC236}">
              <a16:creationId xmlns:a16="http://schemas.microsoft.com/office/drawing/2014/main" id="{D8250A3A-52DF-4EA8-A747-D8B8781587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2" name="Text Box 57">
          <a:extLst>
            <a:ext uri="{FF2B5EF4-FFF2-40B4-BE49-F238E27FC236}">
              <a16:creationId xmlns:a16="http://schemas.microsoft.com/office/drawing/2014/main" id="{1343BE43-403A-46BF-A045-821128223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3" name="Text Box 58">
          <a:extLst>
            <a:ext uri="{FF2B5EF4-FFF2-40B4-BE49-F238E27FC236}">
              <a16:creationId xmlns:a16="http://schemas.microsoft.com/office/drawing/2014/main" id="{CD430AA0-0E4C-47BB-8FFE-42B13167F6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4" name="Text Box 59">
          <a:extLst>
            <a:ext uri="{FF2B5EF4-FFF2-40B4-BE49-F238E27FC236}">
              <a16:creationId xmlns:a16="http://schemas.microsoft.com/office/drawing/2014/main" id="{B5832018-FA01-4E84-B926-C269BE2166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5" name="Text Box 60">
          <a:extLst>
            <a:ext uri="{FF2B5EF4-FFF2-40B4-BE49-F238E27FC236}">
              <a16:creationId xmlns:a16="http://schemas.microsoft.com/office/drawing/2014/main" id="{8C513656-1E79-499C-AB4A-E2A55B64EE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6" name="Text Box 61">
          <a:extLst>
            <a:ext uri="{FF2B5EF4-FFF2-40B4-BE49-F238E27FC236}">
              <a16:creationId xmlns:a16="http://schemas.microsoft.com/office/drawing/2014/main" id="{2B8E1AAE-9DF4-4D30-B19F-05BA097659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7" name="Text Box 62">
          <a:extLst>
            <a:ext uri="{FF2B5EF4-FFF2-40B4-BE49-F238E27FC236}">
              <a16:creationId xmlns:a16="http://schemas.microsoft.com/office/drawing/2014/main" id="{EA14B4FC-E965-4358-B393-C495F731C8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8" name="Text Box 63">
          <a:extLst>
            <a:ext uri="{FF2B5EF4-FFF2-40B4-BE49-F238E27FC236}">
              <a16:creationId xmlns:a16="http://schemas.microsoft.com/office/drawing/2014/main" id="{DAFC5B4F-662E-425B-AA10-2CC1CD90CF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49" name="Text Box 64">
          <a:extLst>
            <a:ext uri="{FF2B5EF4-FFF2-40B4-BE49-F238E27FC236}">
              <a16:creationId xmlns:a16="http://schemas.microsoft.com/office/drawing/2014/main" id="{BF988447-7A87-40BD-8784-7193622A19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0" name="Text Box 65">
          <a:extLst>
            <a:ext uri="{FF2B5EF4-FFF2-40B4-BE49-F238E27FC236}">
              <a16:creationId xmlns:a16="http://schemas.microsoft.com/office/drawing/2014/main" id="{F776284F-B483-424A-BD36-F5D24C5B36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1" name="Text Box 66">
          <a:extLst>
            <a:ext uri="{FF2B5EF4-FFF2-40B4-BE49-F238E27FC236}">
              <a16:creationId xmlns:a16="http://schemas.microsoft.com/office/drawing/2014/main" id="{40831AA6-62E8-44AA-8746-B1D9A4C35C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2" name="Text Box 67">
          <a:extLst>
            <a:ext uri="{FF2B5EF4-FFF2-40B4-BE49-F238E27FC236}">
              <a16:creationId xmlns:a16="http://schemas.microsoft.com/office/drawing/2014/main" id="{D59D5D7B-65A3-4A6E-A711-2C2BED9BAC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3" name="Text Box 68">
          <a:extLst>
            <a:ext uri="{FF2B5EF4-FFF2-40B4-BE49-F238E27FC236}">
              <a16:creationId xmlns:a16="http://schemas.microsoft.com/office/drawing/2014/main" id="{02777198-5EC4-48A7-8BBC-C836D3A317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4" name="Text Box 69">
          <a:extLst>
            <a:ext uri="{FF2B5EF4-FFF2-40B4-BE49-F238E27FC236}">
              <a16:creationId xmlns:a16="http://schemas.microsoft.com/office/drawing/2014/main" id="{093B4252-0CB0-492E-B48D-F2CB3BC527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5" name="Text Box 70">
          <a:extLst>
            <a:ext uri="{FF2B5EF4-FFF2-40B4-BE49-F238E27FC236}">
              <a16:creationId xmlns:a16="http://schemas.microsoft.com/office/drawing/2014/main" id="{696A2DE6-2C4C-4413-AEEB-D66B4AE5B5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6" name="Text Box 71">
          <a:extLst>
            <a:ext uri="{FF2B5EF4-FFF2-40B4-BE49-F238E27FC236}">
              <a16:creationId xmlns:a16="http://schemas.microsoft.com/office/drawing/2014/main" id="{46D743C6-69E4-4B27-AA36-9C422C86DE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7" name="Text Box 72">
          <a:extLst>
            <a:ext uri="{FF2B5EF4-FFF2-40B4-BE49-F238E27FC236}">
              <a16:creationId xmlns:a16="http://schemas.microsoft.com/office/drawing/2014/main" id="{B74F5F77-854F-499E-A40B-1E6E667EDB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8" name="Text Box 73">
          <a:extLst>
            <a:ext uri="{FF2B5EF4-FFF2-40B4-BE49-F238E27FC236}">
              <a16:creationId xmlns:a16="http://schemas.microsoft.com/office/drawing/2014/main" id="{89126449-A487-4E3B-9414-FFA9BD20F7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59" name="Text Box 74">
          <a:extLst>
            <a:ext uri="{FF2B5EF4-FFF2-40B4-BE49-F238E27FC236}">
              <a16:creationId xmlns:a16="http://schemas.microsoft.com/office/drawing/2014/main" id="{0B20380C-286C-4457-98B7-3F5D06370C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0" name="Text Box 75">
          <a:extLst>
            <a:ext uri="{FF2B5EF4-FFF2-40B4-BE49-F238E27FC236}">
              <a16:creationId xmlns:a16="http://schemas.microsoft.com/office/drawing/2014/main" id="{A8709CF6-B2DD-47F7-B16F-DF66E19705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1" name="Text Box 76">
          <a:extLst>
            <a:ext uri="{FF2B5EF4-FFF2-40B4-BE49-F238E27FC236}">
              <a16:creationId xmlns:a16="http://schemas.microsoft.com/office/drawing/2014/main" id="{EECDD08A-5028-4E0E-9812-B3364091AB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2" name="Text Box 77">
          <a:extLst>
            <a:ext uri="{FF2B5EF4-FFF2-40B4-BE49-F238E27FC236}">
              <a16:creationId xmlns:a16="http://schemas.microsoft.com/office/drawing/2014/main" id="{3E036F9C-A87A-4755-8281-AFBFBD5A31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3" name="Text Box 78">
          <a:extLst>
            <a:ext uri="{FF2B5EF4-FFF2-40B4-BE49-F238E27FC236}">
              <a16:creationId xmlns:a16="http://schemas.microsoft.com/office/drawing/2014/main" id="{E57C694D-F1FC-45BD-BEC8-257A6377A4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4" name="Text Box 79">
          <a:extLst>
            <a:ext uri="{FF2B5EF4-FFF2-40B4-BE49-F238E27FC236}">
              <a16:creationId xmlns:a16="http://schemas.microsoft.com/office/drawing/2014/main" id="{4CE91FE8-7088-4A25-923E-634E8D4B50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5" name="Text Box 80">
          <a:extLst>
            <a:ext uri="{FF2B5EF4-FFF2-40B4-BE49-F238E27FC236}">
              <a16:creationId xmlns:a16="http://schemas.microsoft.com/office/drawing/2014/main" id="{000E7DCA-530D-47D0-968E-824B79DFE1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6" name="Text Box 81">
          <a:extLst>
            <a:ext uri="{FF2B5EF4-FFF2-40B4-BE49-F238E27FC236}">
              <a16:creationId xmlns:a16="http://schemas.microsoft.com/office/drawing/2014/main" id="{69684241-4E99-42D6-B955-622FC516D1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7" name="Text Box 82">
          <a:extLst>
            <a:ext uri="{FF2B5EF4-FFF2-40B4-BE49-F238E27FC236}">
              <a16:creationId xmlns:a16="http://schemas.microsoft.com/office/drawing/2014/main" id="{2AAFFE62-7BFE-453D-A032-BBC451DA9C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8" name="Text Box 83">
          <a:extLst>
            <a:ext uri="{FF2B5EF4-FFF2-40B4-BE49-F238E27FC236}">
              <a16:creationId xmlns:a16="http://schemas.microsoft.com/office/drawing/2014/main" id="{0FAFC9F3-0DFB-4029-8946-A1F649D57B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69" name="Text Box 84">
          <a:extLst>
            <a:ext uri="{FF2B5EF4-FFF2-40B4-BE49-F238E27FC236}">
              <a16:creationId xmlns:a16="http://schemas.microsoft.com/office/drawing/2014/main" id="{D6E0E50D-A7D9-4C89-A5FF-1F33D82149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0" name="Text Box 85">
          <a:extLst>
            <a:ext uri="{FF2B5EF4-FFF2-40B4-BE49-F238E27FC236}">
              <a16:creationId xmlns:a16="http://schemas.microsoft.com/office/drawing/2014/main" id="{AAFA2D25-300F-4230-9C57-082A222A3C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1" name="Text Box 86">
          <a:extLst>
            <a:ext uri="{FF2B5EF4-FFF2-40B4-BE49-F238E27FC236}">
              <a16:creationId xmlns:a16="http://schemas.microsoft.com/office/drawing/2014/main" id="{508571DC-91AA-4184-9E93-7CEE6C6F3F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2" name="Text Box 87">
          <a:extLst>
            <a:ext uri="{FF2B5EF4-FFF2-40B4-BE49-F238E27FC236}">
              <a16:creationId xmlns:a16="http://schemas.microsoft.com/office/drawing/2014/main" id="{84CBECB9-01F9-446C-A16A-968AFF4794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3" name="Text Box 88">
          <a:extLst>
            <a:ext uri="{FF2B5EF4-FFF2-40B4-BE49-F238E27FC236}">
              <a16:creationId xmlns:a16="http://schemas.microsoft.com/office/drawing/2014/main" id="{DA044155-11C2-4F05-8A7E-543BFBC507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4" name="Text Box 89">
          <a:extLst>
            <a:ext uri="{FF2B5EF4-FFF2-40B4-BE49-F238E27FC236}">
              <a16:creationId xmlns:a16="http://schemas.microsoft.com/office/drawing/2014/main" id="{F46ACDA5-5C82-409C-A0C6-7BDC7255D2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5" name="Text Box 90">
          <a:extLst>
            <a:ext uri="{FF2B5EF4-FFF2-40B4-BE49-F238E27FC236}">
              <a16:creationId xmlns:a16="http://schemas.microsoft.com/office/drawing/2014/main" id="{BA03110E-DDB2-466A-B7DC-CF61879B44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6" name="Text Box 91">
          <a:extLst>
            <a:ext uri="{FF2B5EF4-FFF2-40B4-BE49-F238E27FC236}">
              <a16:creationId xmlns:a16="http://schemas.microsoft.com/office/drawing/2014/main" id="{71A27CD6-C4C3-4ABE-A68A-16B82F4F90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7" name="Text Box 92">
          <a:extLst>
            <a:ext uri="{FF2B5EF4-FFF2-40B4-BE49-F238E27FC236}">
              <a16:creationId xmlns:a16="http://schemas.microsoft.com/office/drawing/2014/main" id="{09634C28-32AF-4F00-841F-E01C808C2E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8" name="Text Box 26">
          <a:extLst>
            <a:ext uri="{FF2B5EF4-FFF2-40B4-BE49-F238E27FC236}">
              <a16:creationId xmlns:a16="http://schemas.microsoft.com/office/drawing/2014/main" id="{F9EDCC0B-8500-4FC4-9260-1D617974F9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79" name="Text Box 27">
          <a:extLst>
            <a:ext uri="{FF2B5EF4-FFF2-40B4-BE49-F238E27FC236}">
              <a16:creationId xmlns:a16="http://schemas.microsoft.com/office/drawing/2014/main" id="{05D86B28-C87F-48FB-A1CA-6EC6345115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0" name="Text Box 28">
          <a:extLst>
            <a:ext uri="{FF2B5EF4-FFF2-40B4-BE49-F238E27FC236}">
              <a16:creationId xmlns:a16="http://schemas.microsoft.com/office/drawing/2014/main" id="{41BDA8D9-C3AC-45D8-BFDB-1686B5F7BE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1" name="Text Box 29">
          <a:extLst>
            <a:ext uri="{FF2B5EF4-FFF2-40B4-BE49-F238E27FC236}">
              <a16:creationId xmlns:a16="http://schemas.microsoft.com/office/drawing/2014/main" id="{0E59536A-1643-4660-B91F-E9D8105703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2" name="Text Box 30">
          <a:extLst>
            <a:ext uri="{FF2B5EF4-FFF2-40B4-BE49-F238E27FC236}">
              <a16:creationId xmlns:a16="http://schemas.microsoft.com/office/drawing/2014/main" id="{3AF79C7F-2577-4273-8FEF-5862BF989E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3" name="Text Box 31">
          <a:extLst>
            <a:ext uri="{FF2B5EF4-FFF2-40B4-BE49-F238E27FC236}">
              <a16:creationId xmlns:a16="http://schemas.microsoft.com/office/drawing/2014/main" id="{D003F2E5-2101-42B0-834B-7B6CE25E67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4" name="Text Box 32">
          <a:extLst>
            <a:ext uri="{FF2B5EF4-FFF2-40B4-BE49-F238E27FC236}">
              <a16:creationId xmlns:a16="http://schemas.microsoft.com/office/drawing/2014/main" id="{EC6156F4-E6BB-4F7B-B0B6-6C51950E4B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5" name="Text Box 33">
          <a:extLst>
            <a:ext uri="{FF2B5EF4-FFF2-40B4-BE49-F238E27FC236}">
              <a16:creationId xmlns:a16="http://schemas.microsoft.com/office/drawing/2014/main" id="{A9E91F1C-CEA3-4613-B4E2-9DA54604A9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6" name="Text Box 34">
          <a:extLst>
            <a:ext uri="{FF2B5EF4-FFF2-40B4-BE49-F238E27FC236}">
              <a16:creationId xmlns:a16="http://schemas.microsoft.com/office/drawing/2014/main" id="{3B968587-A516-4E03-B88A-237AE2B731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7" name="Text Box 35">
          <a:extLst>
            <a:ext uri="{FF2B5EF4-FFF2-40B4-BE49-F238E27FC236}">
              <a16:creationId xmlns:a16="http://schemas.microsoft.com/office/drawing/2014/main" id="{B56EEF86-56FF-40F9-93EF-C1AF1B6AF4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8" name="Text Box 36">
          <a:extLst>
            <a:ext uri="{FF2B5EF4-FFF2-40B4-BE49-F238E27FC236}">
              <a16:creationId xmlns:a16="http://schemas.microsoft.com/office/drawing/2014/main" id="{3233A30D-94F3-463B-876D-BBA60FE099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89" name="Text Box 37">
          <a:extLst>
            <a:ext uri="{FF2B5EF4-FFF2-40B4-BE49-F238E27FC236}">
              <a16:creationId xmlns:a16="http://schemas.microsoft.com/office/drawing/2014/main" id="{756CAC1C-2C7C-4DAD-AC6C-498530FE26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0" name="Text Box 38">
          <a:extLst>
            <a:ext uri="{FF2B5EF4-FFF2-40B4-BE49-F238E27FC236}">
              <a16:creationId xmlns:a16="http://schemas.microsoft.com/office/drawing/2014/main" id="{7EDB25D9-041B-45AB-9DAC-6AF00C9D55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1" name="Text Box 39">
          <a:extLst>
            <a:ext uri="{FF2B5EF4-FFF2-40B4-BE49-F238E27FC236}">
              <a16:creationId xmlns:a16="http://schemas.microsoft.com/office/drawing/2014/main" id="{AD01A050-14A4-4CB6-AB05-F83F4A7A0B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2" name="Text Box 40">
          <a:extLst>
            <a:ext uri="{FF2B5EF4-FFF2-40B4-BE49-F238E27FC236}">
              <a16:creationId xmlns:a16="http://schemas.microsoft.com/office/drawing/2014/main" id="{95188EBF-8A5C-4EF8-817B-9BA9C270A4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3" name="Text Box 41">
          <a:extLst>
            <a:ext uri="{FF2B5EF4-FFF2-40B4-BE49-F238E27FC236}">
              <a16:creationId xmlns:a16="http://schemas.microsoft.com/office/drawing/2014/main" id="{95FFEDCE-659F-43B9-9B17-E73C3C173B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4" name="Text Box 42">
          <a:extLst>
            <a:ext uri="{FF2B5EF4-FFF2-40B4-BE49-F238E27FC236}">
              <a16:creationId xmlns:a16="http://schemas.microsoft.com/office/drawing/2014/main" id="{67F749F3-2BDE-4287-81A1-6334B71F72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5" name="Text Box 43">
          <a:extLst>
            <a:ext uri="{FF2B5EF4-FFF2-40B4-BE49-F238E27FC236}">
              <a16:creationId xmlns:a16="http://schemas.microsoft.com/office/drawing/2014/main" id="{B2A10BC6-7071-45AB-AF18-EF8EA68E96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6" name="Text Box 44">
          <a:extLst>
            <a:ext uri="{FF2B5EF4-FFF2-40B4-BE49-F238E27FC236}">
              <a16:creationId xmlns:a16="http://schemas.microsoft.com/office/drawing/2014/main" id="{59986F6E-D821-4C99-AB43-C4D4FD3A37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7" name="Text Box 45">
          <a:extLst>
            <a:ext uri="{FF2B5EF4-FFF2-40B4-BE49-F238E27FC236}">
              <a16:creationId xmlns:a16="http://schemas.microsoft.com/office/drawing/2014/main" id="{1EB40C0A-E135-4EDF-A443-CFCBFCEF4F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8" name="Text Box 46">
          <a:extLst>
            <a:ext uri="{FF2B5EF4-FFF2-40B4-BE49-F238E27FC236}">
              <a16:creationId xmlns:a16="http://schemas.microsoft.com/office/drawing/2014/main" id="{EC37F8D3-0792-4995-A064-C54C653656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099" name="Text Box 47">
          <a:extLst>
            <a:ext uri="{FF2B5EF4-FFF2-40B4-BE49-F238E27FC236}">
              <a16:creationId xmlns:a16="http://schemas.microsoft.com/office/drawing/2014/main" id="{2148996D-0302-4FF4-A345-7F3AFBFBD1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0" name="Text Box 49">
          <a:extLst>
            <a:ext uri="{FF2B5EF4-FFF2-40B4-BE49-F238E27FC236}">
              <a16:creationId xmlns:a16="http://schemas.microsoft.com/office/drawing/2014/main" id="{581140D6-17BA-4B05-8B7D-EF29E427F2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1" name="Text Box 50">
          <a:extLst>
            <a:ext uri="{FF2B5EF4-FFF2-40B4-BE49-F238E27FC236}">
              <a16:creationId xmlns:a16="http://schemas.microsoft.com/office/drawing/2014/main" id="{6045DB85-C175-41F7-A984-61FB19F721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2" name="Text Box 51">
          <a:extLst>
            <a:ext uri="{FF2B5EF4-FFF2-40B4-BE49-F238E27FC236}">
              <a16:creationId xmlns:a16="http://schemas.microsoft.com/office/drawing/2014/main" id="{AD3490F1-028D-40E8-A920-B8F890602C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3" name="Text Box 52">
          <a:extLst>
            <a:ext uri="{FF2B5EF4-FFF2-40B4-BE49-F238E27FC236}">
              <a16:creationId xmlns:a16="http://schemas.microsoft.com/office/drawing/2014/main" id="{F947BC23-627B-4576-8969-053AAB5C00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4" name="Text Box 53">
          <a:extLst>
            <a:ext uri="{FF2B5EF4-FFF2-40B4-BE49-F238E27FC236}">
              <a16:creationId xmlns:a16="http://schemas.microsoft.com/office/drawing/2014/main" id="{F45D3822-3895-4CA0-B97B-C172C9C4C1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5" name="Text Box 54">
          <a:extLst>
            <a:ext uri="{FF2B5EF4-FFF2-40B4-BE49-F238E27FC236}">
              <a16:creationId xmlns:a16="http://schemas.microsoft.com/office/drawing/2014/main" id="{44A66A66-437D-4C10-9B02-D0D4EA3002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6" name="Text Box 55">
          <a:extLst>
            <a:ext uri="{FF2B5EF4-FFF2-40B4-BE49-F238E27FC236}">
              <a16:creationId xmlns:a16="http://schemas.microsoft.com/office/drawing/2014/main" id="{D8547E74-C858-4C0F-A04E-DB64C208FD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7" name="Text Box 56">
          <a:extLst>
            <a:ext uri="{FF2B5EF4-FFF2-40B4-BE49-F238E27FC236}">
              <a16:creationId xmlns:a16="http://schemas.microsoft.com/office/drawing/2014/main" id="{C28D9BB4-5E49-498A-BB52-EC56B64BBA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8" name="Text Box 57">
          <a:extLst>
            <a:ext uri="{FF2B5EF4-FFF2-40B4-BE49-F238E27FC236}">
              <a16:creationId xmlns:a16="http://schemas.microsoft.com/office/drawing/2014/main" id="{4AD9FDE9-C522-4C2C-ADB8-805576CAB0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09" name="Text Box 58">
          <a:extLst>
            <a:ext uri="{FF2B5EF4-FFF2-40B4-BE49-F238E27FC236}">
              <a16:creationId xmlns:a16="http://schemas.microsoft.com/office/drawing/2014/main" id="{EA2CB786-4EED-4D0C-AE37-FAD03B526F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0" name="Text Box 59">
          <a:extLst>
            <a:ext uri="{FF2B5EF4-FFF2-40B4-BE49-F238E27FC236}">
              <a16:creationId xmlns:a16="http://schemas.microsoft.com/office/drawing/2014/main" id="{749CB2F4-1FA5-4FC2-8364-59DC13A45F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1" name="Text Box 60">
          <a:extLst>
            <a:ext uri="{FF2B5EF4-FFF2-40B4-BE49-F238E27FC236}">
              <a16:creationId xmlns:a16="http://schemas.microsoft.com/office/drawing/2014/main" id="{87088BB4-0FFD-44A7-BC8F-D2E18306A0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2" name="Text Box 61">
          <a:extLst>
            <a:ext uri="{FF2B5EF4-FFF2-40B4-BE49-F238E27FC236}">
              <a16:creationId xmlns:a16="http://schemas.microsoft.com/office/drawing/2014/main" id="{FBC2EF1A-36F3-4796-985E-773BCEA286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3" name="Text Box 62">
          <a:extLst>
            <a:ext uri="{FF2B5EF4-FFF2-40B4-BE49-F238E27FC236}">
              <a16:creationId xmlns:a16="http://schemas.microsoft.com/office/drawing/2014/main" id="{B9F504D9-CB41-46EA-91C8-3277356A12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4" name="Text Box 63">
          <a:extLst>
            <a:ext uri="{FF2B5EF4-FFF2-40B4-BE49-F238E27FC236}">
              <a16:creationId xmlns:a16="http://schemas.microsoft.com/office/drawing/2014/main" id="{99B833A7-B02A-4A2B-9210-80DC624AAF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5" name="Text Box 64">
          <a:extLst>
            <a:ext uri="{FF2B5EF4-FFF2-40B4-BE49-F238E27FC236}">
              <a16:creationId xmlns:a16="http://schemas.microsoft.com/office/drawing/2014/main" id="{CA76DDFA-575F-4CCB-B6E2-9C46DE641A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6" name="Text Box 65">
          <a:extLst>
            <a:ext uri="{FF2B5EF4-FFF2-40B4-BE49-F238E27FC236}">
              <a16:creationId xmlns:a16="http://schemas.microsoft.com/office/drawing/2014/main" id="{26592307-FACF-4920-B55B-990257B9E0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7" name="Text Box 66">
          <a:extLst>
            <a:ext uri="{FF2B5EF4-FFF2-40B4-BE49-F238E27FC236}">
              <a16:creationId xmlns:a16="http://schemas.microsoft.com/office/drawing/2014/main" id="{1C4747CF-D8BC-44BA-BE50-A5420A9CD3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8" name="Text Box 67">
          <a:extLst>
            <a:ext uri="{FF2B5EF4-FFF2-40B4-BE49-F238E27FC236}">
              <a16:creationId xmlns:a16="http://schemas.microsoft.com/office/drawing/2014/main" id="{B24F9669-3AE6-4D8D-A5A1-5F4A908E19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19" name="Text Box 68">
          <a:extLst>
            <a:ext uri="{FF2B5EF4-FFF2-40B4-BE49-F238E27FC236}">
              <a16:creationId xmlns:a16="http://schemas.microsoft.com/office/drawing/2014/main" id="{4A7DFA50-5A2E-4D6C-AF15-1C65254EDB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0" name="Text Box 69">
          <a:extLst>
            <a:ext uri="{FF2B5EF4-FFF2-40B4-BE49-F238E27FC236}">
              <a16:creationId xmlns:a16="http://schemas.microsoft.com/office/drawing/2014/main" id="{DC8DA5C6-519A-40F4-99FC-8EF33EA079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1" name="Text Box 70">
          <a:extLst>
            <a:ext uri="{FF2B5EF4-FFF2-40B4-BE49-F238E27FC236}">
              <a16:creationId xmlns:a16="http://schemas.microsoft.com/office/drawing/2014/main" id="{544D21D5-B00D-4705-A1BD-911BCA9302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2" name="Text Box 71">
          <a:extLst>
            <a:ext uri="{FF2B5EF4-FFF2-40B4-BE49-F238E27FC236}">
              <a16:creationId xmlns:a16="http://schemas.microsoft.com/office/drawing/2014/main" id="{FE403D76-DDE6-475F-8E44-BBD37D6569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3" name="Text Box 72">
          <a:extLst>
            <a:ext uri="{FF2B5EF4-FFF2-40B4-BE49-F238E27FC236}">
              <a16:creationId xmlns:a16="http://schemas.microsoft.com/office/drawing/2014/main" id="{AF5D043B-2DC8-49D2-B370-E1EAFA4438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4" name="Text Box 73">
          <a:extLst>
            <a:ext uri="{FF2B5EF4-FFF2-40B4-BE49-F238E27FC236}">
              <a16:creationId xmlns:a16="http://schemas.microsoft.com/office/drawing/2014/main" id="{61128FA7-472A-47A4-9E34-9E5ACD1B12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5" name="Text Box 74">
          <a:extLst>
            <a:ext uri="{FF2B5EF4-FFF2-40B4-BE49-F238E27FC236}">
              <a16:creationId xmlns:a16="http://schemas.microsoft.com/office/drawing/2014/main" id="{26B6F812-F5A0-4B9D-85C1-D58461D81E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6" name="Text Box 75">
          <a:extLst>
            <a:ext uri="{FF2B5EF4-FFF2-40B4-BE49-F238E27FC236}">
              <a16:creationId xmlns:a16="http://schemas.microsoft.com/office/drawing/2014/main" id="{73E8A15F-1631-4032-9816-40C46C4954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7" name="Text Box 76">
          <a:extLst>
            <a:ext uri="{FF2B5EF4-FFF2-40B4-BE49-F238E27FC236}">
              <a16:creationId xmlns:a16="http://schemas.microsoft.com/office/drawing/2014/main" id="{D26045D8-CA3E-474F-BE7D-A1965464DD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8" name="Text Box 77">
          <a:extLst>
            <a:ext uri="{FF2B5EF4-FFF2-40B4-BE49-F238E27FC236}">
              <a16:creationId xmlns:a16="http://schemas.microsoft.com/office/drawing/2014/main" id="{98BE5E8B-78B3-4948-84E9-7A6807BE63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29" name="Text Box 78">
          <a:extLst>
            <a:ext uri="{FF2B5EF4-FFF2-40B4-BE49-F238E27FC236}">
              <a16:creationId xmlns:a16="http://schemas.microsoft.com/office/drawing/2014/main" id="{A8243555-9975-4874-A852-D8A0CF6FDE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0" name="Text Box 79">
          <a:extLst>
            <a:ext uri="{FF2B5EF4-FFF2-40B4-BE49-F238E27FC236}">
              <a16:creationId xmlns:a16="http://schemas.microsoft.com/office/drawing/2014/main" id="{1AE1D320-13BF-4FE6-821C-8E6234CD8A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1" name="Text Box 80">
          <a:extLst>
            <a:ext uri="{FF2B5EF4-FFF2-40B4-BE49-F238E27FC236}">
              <a16:creationId xmlns:a16="http://schemas.microsoft.com/office/drawing/2014/main" id="{B2FBCA0B-F1F9-4BB3-84FB-D9E0B305E1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2" name="Text Box 81">
          <a:extLst>
            <a:ext uri="{FF2B5EF4-FFF2-40B4-BE49-F238E27FC236}">
              <a16:creationId xmlns:a16="http://schemas.microsoft.com/office/drawing/2014/main" id="{9F3E161B-92BA-4104-BE6A-86C19AF6DE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3" name="Text Box 82">
          <a:extLst>
            <a:ext uri="{FF2B5EF4-FFF2-40B4-BE49-F238E27FC236}">
              <a16:creationId xmlns:a16="http://schemas.microsoft.com/office/drawing/2014/main" id="{23B71B01-29F1-4407-9493-03B5DACC53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4" name="Text Box 83">
          <a:extLst>
            <a:ext uri="{FF2B5EF4-FFF2-40B4-BE49-F238E27FC236}">
              <a16:creationId xmlns:a16="http://schemas.microsoft.com/office/drawing/2014/main" id="{00AB7347-F076-4D5F-BA05-04F10CB986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5" name="Text Box 84">
          <a:extLst>
            <a:ext uri="{FF2B5EF4-FFF2-40B4-BE49-F238E27FC236}">
              <a16:creationId xmlns:a16="http://schemas.microsoft.com/office/drawing/2014/main" id="{F22EF96D-C659-49A5-B2BA-92B5ABDD65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6" name="Text Box 85">
          <a:extLst>
            <a:ext uri="{FF2B5EF4-FFF2-40B4-BE49-F238E27FC236}">
              <a16:creationId xmlns:a16="http://schemas.microsoft.com/office/drawing/2014/main" id="{89FC7317-5DF5-4DAD-BB98-CCB931DFEF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7" name="Text Box 86">
          <a:extLst>
            <a:ext uri="{FF2B5EF4-FFF2-40B4-BE49-F238E27FC236}">
              <a16:creationId xmlns:a16="http://schemas.microsoft.com/office/drawing/2014/main" id="{B2DE15DC-0D21-409E-ADDF-29F8AA2BBD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8" name="Text Box 87">
          <a:extLst>
            <a:ext uri="{FF2B5EF4-FFF2-40B4-BE49-F238E27FC236}">
              <a16:creationId xmlns:a16="http://schemas.microsoft.com/office/drawing/2014/main" id="{E782A920-FDDB-4347-B7F2-CBA24B0CAA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39" name="Text Box 88">
          <a:extLst>
            <a:ext uri="{FF2B5EF4-FFF2-40B4-BE49-F238E27FC236}">
              <a16:creationId xmlns:a16="http://schemas.microsoft.com/office/drawing/2014/main" id="{54C450FF-E0A2-4B1C-BCF4-3B6B75F6FF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0" name="Text Box 89">
          <a:extLst>
            <a:ext uri="{FF2B5EF4-FFF2-40B4-BE49-F238E27FC236}">
              <a16:creationId xmlns:a16="http://schemas.microsoft.com/office/drawing/2014/main" id="{4C49D408-556E-406A-BA7B-173A0ACFE8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1" name="Text Box 90">
          <a:extLst>
            <a:ext uri="{FF2B5EF4-FFF2-40B4-BE49-F238E27FC236}">
              <a16:creationId xmlns:a16="http://schemas.microsoft.com/office/drawing/2014/main" id="{5900B69B-7B2B-4BE0-A69C-BB3E318458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2" name="Text Box 91">
          <a:extLst>
            <a:ext uri="{FF2B5EF4-FFF2-40B4-BE49-F238E27FC236}">
              <a16:creationId xmlns:a16="http://schemas.microsoft.com/office/drawing/2014/main" id="{E19E2238-E48E-470C-8425-CD68B88CF6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3" name="Text Box 92">
          <a:extLst>
            <a:ext uri="{FF2B5EF4-FFF2-40B4-BE49-F238E27FC236}">
              <a16:creationId xmlns:a16="http://schemas.microsoft.com/office/drawing/2014/main" id="{B682E040-44DC-4EE3-8FDF-8DDA364057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4" name="Text Box 26">
          <a:extLst>
            <a:ext uri="{FF2B5EF4-FFF2-40B4-BE49-F238E27FC236}">
              <a16:creationId xmlns:a16="http://schemas.microsoft.com/office/drawing/2014/main" id="{8C86B6CB-7BC7-4E61-BEC4-A909A3C6EC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5" name="Text Box 27">
          <a:extLst>
            <a:ext uri="{FF2B5EF4-FFF2-40B4-BE49-F238E27FC236}">
              <a16:creationId xmlns:a16="http://schemas.microsoft.com/office/drawing/2014/main" id="{96119DE2-72FC-44C1-A695-55A7BEB605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6" name="Text Box 28">
          <a:extLst>
            <a:ext uri="{FF2B5EF4-FFF2-40B4-BE49-F238E27FC236}">
              <a16:creationId xmlns:a16="http://schemas.microsoft.com/office/drawing/2014/main" id="{EEEBC748-4092-4BE8-AF0F-06EB78A213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7" name="Text Box 29">
          <a:extLst>
            <a:ext uri="{FF2B5EF4-FFF2-40B4-BE49-F238E27FC236}">
              <a16:creationId xmlns:a16="http://schemas.microsoft.com/office/drawing/2014/main" id="{8FF40179-82DF-490E-BF7E-FF51D61BE2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8" name="Text Box 30">
          <a:extLst>
            <a:ext uri="{FF2B5EF4-FFF2-40B4-BE49-F238E27FC236}">
              <a16:creationId xmlns:a16="http://schemas.microsoft.com/office/drawing/2014/main" id="{6EB1138C-DB98-421D-A241-9FE3ECADFF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49" name="Text Box 31">
          <a:extLst>
            <a:ext uri="{FF2B5EF4-FFF2-40B4-BE49-F238E27FC236}">
              <a16:creationId xmlns:a16="http://schemas.microsoft.com/office/drawing/2014/main" id="{6AB84D56-CD58-4597-86E6-03CFE42311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0" name="Text Box 32">
          <a:extLst>
            <a:ext uri="{FF2B5EF4-FFF2-40B4-BE49-F238E27FC236}">
              <a16:creationId xmlns:a16="http://schemas.microsoft.com/office/drawing/2014/main" id="{B819C63B-A4BA-44DA-8558-F32D231658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1" name="Text Box 33">
          <a:extLst>
            <a:ext uri="{FF2B5EF4-FFF2-40B4-BE49-F238E27FC236}">
              <a16:creationId xmlns:a16="http://schemas.microsoft.com/office/drawing/2014/main" id="{84D71912-90AC-42BA-8249-2F58C216E6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2" name="Text Box 34">
          <a:extLst>
            <a:ext uri="{FF2B5EF4-FFF2-40B4-BE49-F238E27FC236}">
              <a16:creationId xmlns:a16="http://schemas.microsoft.com/office/drawing/2014/main" id="{80046BD9-1FEB-4A00-B7C5-39E40DC050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3" name="Text Box 35">
          <a:extLst>
            <a:ext uri="{FF2B5EF4-FFF2-40B4-BE49-F238E27FC236}">
              <a16:creationId xmlns:a16="http://schemas.microsoft.com/office/drawing/2014/main" id="{29D8FD00-B857-45F0-A256-18694C5CC3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4" name="Text Box 36">
          <a:extLst>
            <a:ext uri="{FF2B5EF4-FFF2-40B4-BE49-F238E27FC236}">
              <a16:creationId xmlns:a16="http://schemas.microsoft.com/office/drawing/2014/main" id="{6D4C00E6-CEB7-4C7A-BD68-A97016BA3F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5" name="Text Box 37">
          <a:extLst>
            <a:ext uri="{FF2B5EF4-FFF2-40B4-BE49-F238E27FC236}">
              <a16:creationId xmlns:a16="http://schemas.microsoft.com/office/drawing/2014/main" id="{97724B87-BC5B-47FD-9203-BBAEEAF067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6" name="Text Box 38">
          <a:extLst>
            <a:ext uri="{FF2B5EF4-FFF2-40B4-BE49-F238E27FC236}">
              <a16:creationId xmlns:a16="http://schemas.microsoft.com/office/drawing/2014/main" id="{4999F76A-EF21-4D35-803C-D826B49A9E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7" name="Text Box 39">
          <a:extLst>
            <a:ext uri="{FF2B5EF4-FFF2-40B4-BE49-F238E27FC236}">
              <a16:creationId xmlns:a16="http://schemas.microsoft.com/office/drawing/2014/main" id="{A3844B62-F76D-4668-9B3C-84B62631A9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8" name="Text Box 40">
          <a:extLst>
            <a:ext uri="{FF2B5EF4-FFF2-40B4-BE49-F238E27FC236}">
              <a16:creationId xmlns:a16="http://schemas.microsoft.com/office/drawing/2014/main" id="{67C5808A-A2A8-448A-AD17-1C63DCEE5D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59" name="Text Box 41">
          <a:extLst>
            <a:ext uri="{FF2B5EF4-FFF2-40B4-BE49-F238E27FC236}">
              <a16:creationId xmlns:a16="http://schemas.microsoft.com/office/drawing/2014/main" id="{53C8EEA9-9DC4-4333-868C-2504BE072F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0" name="Text Box 42">
          <a:extLst>
            <a:ext uri="{FF2B5EF4-FFF2-40B4-BE49-F238E27FC236}">
              <a16:creationId xmlns:a16="http://schemas.microsoft.com/office/drawing/2014/main" id="{ECFBDC79-628E-4BDF-81F3-318A8F4325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1" name="Text Box 43">
          <a:extLst>
            <a:ext uri="{FF2B5EF4-FFF2-40B4-BE49-F238E27FC236}">
              <a16:creationId xmlns:a16="http://schemas.microsoft.com/office/drawing/2014/main" id="{43F25BEE-D717-43BB-BF5D-C5480C0302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2" name="Text Box 44">
          <a:extLst>
            <a:ext uri="{FF2B5EF4-FFF2-40B4-BE49-F238E27FC236}">
              <a16:creationId xmlns:a16="http://schemas.microsoft.com/office/drawing/2014/main" id="{090B7264-3912-4BA1-ABD0-B042712872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3" name="Text Box 45">
          <a:extLst>
            <a:ext uri="{FF2B5EF4-FFF2-40B4-BE49-F238E27FC236}">
              <a16:creationId xmlns:a16="http://schemas.microsoft.com/office/drawing/2014/main" id="{15FF10E0-D5F1-44C0-A397-A476504430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4" name="Text Box 46">
          <a:extLst>
            <a:ext uri="{FF2B5EF4-FFF2-40B4-BE49-F238E27FC236}">
              <a16:creationId xmlns:a16="http://schemas.microsoft.com/office/drawing/2014/main" id="{425D0BB7-C9D5-4017-BA63-5A4BD79812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5" name="Text Box 47">
          <a:extLst>
            <a:ext uri="{FF2B5EF4-FFF2-40B4-BE49-F238E27FC236}">
              <a16:creationId xmlns:a16="http://schemas.microsoft.com/office/drawing/2014/main" id="{630810DF-4CA4-4F35-A5B1-DBF9565EF0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6" name="Text Box 49">
          <a:extLst>
            <a:ext uri="{FF2B5EF4-FFF2-40B4-BE49-F238E27FC236}">
              <a16:creationId xmlns:a16="http://schemas.microsoft.com/office/drawing/2014/main" id="{28A548BD-4143-4193-940C-FE96DB7F0F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7" name="Text Box 50">
          <a:extLst>
            <a:ext uri="{FF2B5EF4-FFF2-40B4-BE49-F238E27FC236}">
              <a16:creationId xmlns:a16="http://schemas.microsoft.com/office/drawing/2014/main" id="{1B9D345E-7361-4EB7-942A-A1BCBF9BD0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8" name="Text Box 51">
          <a:extLst>
            <a:ext uri="{FF2B5EF4-FFF2-40B4-BE49-F238E27FC236}">
              <a16:creationId xmlns:a16="http://schemas.microsoft.com/office/drawing/2014/main" id="{C37474F9-9123-4634-80A0-82D6B2B3AF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69" name="Text Box 52">
          <a:extLst>
            <a:ext uri="{FF2B5EF4-FFF2-40B4-BE49-F238E27FC236}">
              <a16:creationId xmlns:a16="http://schemas.microsoft.com/office/drawing/2014/main" id="{467740FC-8EC7-452C-B376-EC719F0A45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0" name="Text Box 53">
          <a:extLst>
            <a:ext uri="{FF2B5EF4-FFF2-40B4-BE49-F238E27FC236}">
              <a16:creationId xmlns:a16="http://schemas.microsoft.com/office/drawing/2014/main" id="{7B6AEE8A-EB94-449A-BA19-19565CCEF1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1" name="Text Box 54">
          <a:extLst>
            <a:ext uri="{FF2B5EF4-FFF2-40B4-BE49-F238E27FC236}">
              <a16:creationId xmlns:a16="http://schemas.microsoft.com/office/drawing/2014/main" id="{45F6D427-7C80-4440-A1C8-9BF4A840C2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2" name="Text Box 55">
          <a:extLst>
            <a:ext uri="{FF2B5EF4-FFF2-40B4-BE49-F238E27FC236}">
              <a16:creationId xmlns:a16="http://schemas.microsoft.com/office/drawing/2014/main" id="{63C80F2D-FFA5-45C5-9A93-F4DE6D451A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3" name="Text Box 56">
          <a:extLst>
            <a:ext uri="{FF2B5EF4-FFF2-40B4-BE49-F238E27FC236}">
              <a16:creationId xmlns:a16="http://schemas.microsoft.com/office/drawing/2014/main" id="{53AFB449-D2E9-48EE-95D7-8BE792CFA7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4" name="Text Box 57">
          <a:extLst>
            <a:ext uri="{FF2B5EF4-FFF2-40B4-BE49-F238E27FC236}">
              <a16:creationId xmlns:a16="http://schemas.microsoft.com/office/drawing/2014/main" id="{B5446CD6-DAF9-404A-8F46-CA99C3701C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5" name="Text Box 58">
          <a:extLst>
            <a:ext uri="{FF2B5EF4-FFF2-40B4-BE49-F238E27FC236}">
              <a16:creationId xmlns:a16="http://schemas.microsoft.com/office/drawing/2014/main" id="{D4D8CC6D-F5B6-4007-A6C3-04B931A620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6" name="Text Box 59">
          <a:extLst>
            <a:ext uri="{FF2B5EF4-FFF2-40B4-BE49-F238E27FC236}">
              <a16:creationId xmlns:a16="http://schemas.microsoft.com/office/drawing/2014/main" id="{B54C4409-E7CC-4D7E-BAF9-E01F436542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7" name="Text Box 60">
          <a:extLst>
            <a:ext uri="{FF2B5EF4-FFF2-40B4-BE49-F238E27FC236}">
              <a16:creationId xmlns:a16="http://schemas.microsoft.com/office/drawing/2014/main" id="{76FF4B83-D4D4-445A-BE2B-EDF705E883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8" name="Text Box 61">
          <a:extLst>
            <a:ext uri="{FF2B5EF4-FFF2-40B4-BE49-F238E27FC236}">
              <a16:creationId xmlns:a16="http://schemas.microsoft.com/office/drawing/2014/main" id="{CF6B61CB-1DCE-4523-BEBF-AFB8AA4540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79" name="Text Box 62">
          <a:extLst>
            <a:ext uri="{FF2B5EF4-FFF2-40B4-BE49-F238E27FC236}">
              <a16:creationId xmlns:a16="http://schemas.microsoft.com/office/drawing/2014/main" id="{A1D46B43-9E1A-4159-91B8-7C6A445B71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0" name="Text Box 63">
          <a:extLst>
            <a:ext uri="{FF2B5EF4-FFF2-40B4-BE49-F238E27FC236}">
              <a16:creationId xmlns:a16="http://schemas.microsoft.com/office/drawing/2014/main" id="{D89D3373-35B2-4E74-99EB-6491F24AFA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1" name="Text Box 64">
          <a:extLst>
            <a:ext uri="{FF2B5EF4-FFF2-40B4-BE49-F238E27FC236}">
              <a16:creationId xmlns:a16="http://schemas.microsoft.com/office/drawing/2014/main" id="{C226F2AD-8FF2-4590-86AE-B4D257F7EB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2" name="Text Box 65">
          <a:extLst>
            <a:ext uri="{FF2B5EF4-FFF2-40B4-BE49-F238E27FC236}">
              <a16:creationId xmlns:a16="http://schemas.microsoft.com/office/drawing/2014/main" id="{5398F6C7-51C4-4DD3-A0FE-2C44972CF6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3" name="Text Box 66">
          <a:extLst>
            <a:ext uri="{FF2B5EF4-FFF2-40B4-BE49-F238E27FC236}">
              <a16:creationId xmlns:a16="http://schemas.microsoft.com/office/drawing/2014/main" id="{2390AE12-C037-4B64-9039-6EECE29930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4" name="Text Box 67">
          <a:extLst>
            <a:ext uri="{FF2B5EF4-FFF2-40B4-BE49-F238E27FC236}">
              <a16:creationId xmlns:a16="http://schemas.microsoft.com/office/drawing/2014/main" id="{CA9D9F52-1CF7-49A0-AE06-22A86365A7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5" name="Text Box 68">
          <a:extLst>
            <a:ext uri="{FF2B5EF4-FFF2-40B4-BE49-F238E27FC236}">
              <a16:creationId xmlns:a16="http://schemas.microsoft.com/office/drawing/2014/main" id="{62F86991-02CD-4589-B235-CCE94F7CAC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6" name="Text Box 69">
          <a:extLst>
            <a:ext uri="{FF2B5EF4-FFF2-40B4-BE49-F238E27FC236}">
              <a16:creationId xmlns:a16="http://schemas.microsoft.com/office/drawing/2014/main" id="{02D4F2F5-4542-4C69-8D45-711EDD164A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7" name="Text Box 70">
          <a:extLst>
            <a:ext uri="{FF2B5EF4-FFF2-40B4-BE49-F238E27FC236}">
              <a16:creationId xmlns:a16="http://schemas.microsoft.com/office/drawing/2014/main" id="{21D2D053-771B-4D40-B081-45655DAA23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8" name="Text Box 71">
          <a:extLst>
            <a:ext uri="{FF2B5EF4-FFF2-40B4-BE49-F238E27FC236}">
              <a16:creationId xmlns:a16="http://schemas.microsoft.com/office/drawing/2014/main" id="{E04D0EBF-413D-48BD-BE06-09F4046684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89" name="Text Box 72">
          <a:extLst>
            <a:ext uri="{FF2B5EF4-FFF2-40B4-BE49-F238E27FC236}">
              <a16:creationId xmlns:a16="http://schemas.microsoft.com/office/drawing/2014/main" id="{022C35B9-F50A-4BB4-8689-4A7FDED85D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0" name="Text Box 73">
          <a:extLst>
            <a:ext uri="{FF2B5EF4-FFF2-40B4-BE49-F238E27FC236}">
              <a16:creationId xmlns:a16="http://schemas.microsoft.com/office/drawing/2014/main" id="{3E4C3F1B-FCB0-474B-B3C6-C38BA36ED1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1" name="Text Box 74">
          <a:extLst>
            <a:ext uri="{FF2B5EF4-FFF2-40B4-BE49-F238E27FC236}">
              <a16:creationId xmlns:a16="http://schemas.microsoft.com/office/drawing/2014/main" id="{D00C8618-BDC6-433B-9DB3-0BD5A4ADA4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2" name="Text Box 75">
          <a:extLst>
            <a:ext uri="{FF2B5EF4-FFF2-40B4-BE49-F238E27FC236}">
              <a16:creationId xmlns:a16="http://schemas.microsoft.com/office/drawing/2014/main" id="{6CC57EF1-88FB-48C7-8EF1-8CD12166BF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3" name="Text Box 76">
          <a:extLst>
            <a:ext uri="{FF2B5EF4-FFF2-40B4-BE49-F238E27FC236}">
              <a16:creationId xmlns:a16="http://schemas.microsoft.com/office/drawing/2014/main" id="{AC1C32B4-1F6C-44B3-B0DB-6D4270DB91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4" name="Text Box 77">
          <a:extLst>
            <a:ext uri="{FF2B5EF4-FFF2-40B4-BE49-F238E27FC236}">
              <a16:creationId xmlns:a16="http://schemas.microsoft.com/office/drawing/2014/main" id="{35C72532-6A28-454D-B266-9D93795B8F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5" name="Text Box 78">
          <a:extLst>
            <a:ext uri="{FF2B5EF4-FFF2-40B4-BE49-F238E27FC236}">
              <a16:creationId xmlns:a16="http://schemas.microsoft.com/office/drawing/2014/main" id="{07FEABD3-2753-45AD-8CD4-192ABFD95C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6" name="Text Box 79">
          <a:extLst>
            <a:ext uri="{FF2B5EF4-FFF2-40B4-BE49-F238E27FC236}">
              <a16:creationId xmlns:a16="http://schemas.microsoft.com/office/drawing/2014/main" id="{D6F5598E-028B-4F77-8A7D-31D9C04573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7" name="Text Box 80">
          <a:extLst>
            <a:ext uri="{FF2B5EF4-FFF2-40B4-BE49-F238E27FC236}">
              <a16:creationId xmlns:a16="http://schemas.microsoft.com/office/drawing/2014/main" id="{05C2A4AE-4510-4EB3-AD07-04D9C1FA23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8" name="Text Box 81">
          <a:extLst>
            <a:ext uri="{FF2B5EF4-FFF2-40B4-BE49-F238E27FC236}">
              <a16:creationId xmlns:a16="http://schemas.microsoft.com/office/drawing/2014/main" id="{C016E65A-4095-4DC8-98E0-D8197E1A00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199" name="Text Box 82">
          <a:extLst>
            <a:ext uri="{FF2B5EF4-FFF2-40B4-BE49-F238E27FC236}">
              <a16:creationId xmlns:a16="http://schemas.microsoft.com/office/drawing/2014/main" id="{77ECBC99-B583-4FE3-AADC-1734CFB9BD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0" name="Text Box 83">
          <a:extLst>
            <a:ext uri="{FF2B5EF4-FFF2-40B4-BE49-F238E27FC236}">
              <a16:creationId xmlns:a16="http://schemas.microsoft.com/office/drawing/2014/main" id="{32178E20-90DF-460A-ADBA-F15D29553B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1" name="Text Box 84">
          <a:extLst>
            <a:ext uri="{FF2B5EF4-FFF2-40B4-BE49-F238E27FC236}">
              <a16:creationId xmlns:a16="http://schemas.microsoft.com/office/drawing/2014/main" id="{E05994C6-2530-4A6D-BC1E-128E298A72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2" name="Text Box 85">
          <a:extLst>
            <a:ext uri="{FF2B5EF4-FFF2-40B4-BE49-F238E27FC236}">
              <a16:creationId xmlns:a16="http://schemas.microsoft.com/office/drawing/2014/main" id="{F5677B1E-E9E4-4C85-A294-789873F91B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3" name="Text Box 86">
          <a:extLst>
            <a:ext uri="{FF2B5EF4-FFF2-40B4-BE49-F238E27FC236}">
              <a16:creationId xmlns:a16="http://schemas.microsoft.com/office/drawing/2014/main" id="{B5690D3B-A710-4CE1-B86C-B01BA3910C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4" name="Text Box 87">
          <a:extLst>
            <a:ext uri="{FF2B5EF4-FFF2-40B4-BE49-F238E27FC236}">
              <a16:creationId xmlns:a16="http://schemas.microsoft.com/office/drawing/2014/main" id="{66A94239-5416-4F87-8AD0-D3CCD88815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5" name="Text Box 88">
          <a:extLst>
            <a:ext uri="{FF2B5EF4-FFF2-40B4-BE49-F238E27FC236}">
              <a16:creationId xmlns:a16="http://schemas.microsoft.com/office/drawing/2014/main" id="{87DDC3B6-2077-42F9-9855-AB3F335A00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6" name="Text Box 89">
          <a:extLst>
            <a:ext uri="{FF2B5EF4-FFF2-40B4-BE49-F238E27FC236}">
              <a16:creationId xmlns:a16="http://schemas.microsoft.com/office/drawing/2014/main" id="{C2C9291E-0979-4589-B758-FC3309EE35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7" name="Text Box 90">
          <a:extLst>
            <a:ext uri="{FF2B5EF4-FFF2-40B4-BE49-F238E27FC236}">
              <a16:creationId xmlns:a16="http://schemas.microsoft.com/office/drawing/2014/main" id="{D3699456-F917-4217-AEDA-DE95D2A9CF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8" name="Text Box 91">
          <a:extLst>
            <a:ext uri="{FF2B5EF4-FFF2-40B4-BE49-F238E27FC236}">
              <a16:creationId xmlns:a16="http://schemas.microsoft.com/office/drawing/2014/main" id="{3C6D003B-C9CB-4C2A-B452-C9EE387926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09" name="Text Box 92">
          <a:extLst>
            <a:ext uri="{FF2B5EF4-FFF2-40B4-BE49-F238E27FC236}">
              <a16:creationId xmlns:a16="http://schemas.microsoft.com/office/drawing/2014/main" id="{4BC95B48-F7DB-4554-AA98-087BF40F6A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0" name="Text Box 26">
          <a:extLst>
            <a:ext uri="{FF2B5EF4-FFF2-40B4-BE49-F238E27FC236}">
              <a16:creationId xmlns:a16="http://schemas.microsoft.com/office/drawing/2014/main" id="{8E4DDEBE-D5D9-4E09-9C1D-3370CE620D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1" name="Text Box 27">
          <a:extLst>
            <a:ext uri="{FF2B5EF4-FFF2-40B4-BE49-F238E27FC236}">
              <a16:creationId xmlns:a16="http://schemas.microsoft.com/office/drawing/2014/main" id="{DEB3C84B-CBFC-4E16-9542-E6A074A9AC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2" name="Text Box 28">
          <a:extLst>
            <a:ext uri="{FF2B5EF4-FFF2-40B4-BE49-F238E27FC236}">
              <a16:creationId xmlns:a16="http://schemas.microsoft.com/office/drawing/2014/main" id="{3BE272CE-95F7-4FF2-ABF6-65527A71FF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3" name="Text Box 29">
          <a:extLst>
            <a:ext uri="{FF2B5EF4-FFF2-40B4-BE49-F238E27FC236}">
              <a16:creationId xmlns:a16="http://schemas.microsoft.com/office/drawing/2014/main" id="{1213D887-E6EE-4C68-809F-9A7B233AD5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4" name="Text Box 30">
          <a:extLst>
            <a:ext uri="{FF2B5EF4-FFF2-40B4-BE49-F238E27FC236}">
              <a16:creationId xmlns:a16="http://schemas.microsoft.com/office/drawing/2014/main" id="{6284814F-F39A-47BD-966A-3412C0DAFA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5" name="Text Box 31">
          <a:extLst>
            <a:ext uri="{FF2B5EF4-FFF2-40B4-BE49-F238E27FC236}">
              <a16:creationId xmlns:a16="http://schemas.microsoft.com/office/drawing/2014/main" id="{9384A970-A590-4035-A98E-2E2B9B7B6C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6" name="Text Box 32">
          <a:extLst>
            <a:ext uri="{FF2B5EF4-FFF2-40B4-BE49-F238E27FC236}">
              <a16:creationId xmlns:a16="http://schemas.microsoft.com/office/drawing/2014/main" id="{F19251EF-81B5-4455-9AAA-FAE6237177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7" name="Text Box 33">
          <a:extLst>
            <a:ext uri="{FF2B5EF4-FFF2-40B4-BE49-F238E27FC236}">
              <a16:creationId xmlns:a16="http://schemas.microsoft.com/office/drawing/2014/main" id="{BA3AB875-9987-4E53-B129-7DE436BCA3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8" name="Text Box 34">
          <a:extLst>
            <a:ext uri="{FF2B5EF4-FFF2-40B4-BE49-F238E27FC236}">
              <a16:creationId xmlns:a16="http://schemas.microsoft.com/office/drawing/2014/main" id="{EC7CB55A-7329-41CB-A6FE-A3D15C1333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19" name="Text Box 35">
          <a:extLst>
            <a:ext uri="{FF2B5EF4-FFF2-40B4-BE49-F238E27FC236}">
              <a16:creationId xmlns:a16="http://schemas.microsoft.com/office/drawing/2014/main" id="{E4943287-5A9F-4F51-BC47-B008CB8977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0" name="Text Box 36">
          <a:extLst>
            <a:ext uri="{FF2B5EF4-FFF2-40B4-BE49-F238E27FC236}">
              <a16:creationId xmlns:a16="http://schemas.microsoft.com/office/drawing/2014/main" id="{A1E0AECC-C4C2-4EC5-83F5-E11FD47281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1" name="Text Box 37">
          <a:extLst>
            <a:ext uri="{FF2B5EF4-FFF2-40B4-BE49-F238E27FC236}">
              <a16:creationId xmlns:a16="http://schemas.microsoft.com/office/drawing/2014/main" id="{DBE3900B-99A7-4448-8FC1-18EF1D72E7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2" name="Text Box 38">
          <a:extLst>
            <a:ext uri="{FF2B5EF4-FFF2-40B4-BE49-F238E27FC236}">
              <a16:creationId xmlns:a16="http://schemas.microsoft.com/office/drawing/2014/main" id="{90A5E7E8-1239-4F6C-99A1-EA9CAB6B2D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3" name="Text Box 39">
          <a:extLst>
            <a:ext uri="{FF2B5EF4-FFF2-40B4-BE49-F238E27FC236}">
              <a16:creationId xmlns:a16="http://schemas.microsoft.com/office/drawing/2014/main" id="{340040DF-4274-4908-AE2A-99E38303F7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4" name="Text Box 40">
          <a:extLst>
            <a:ext uri="{FF2B5EF4-FFF2-40B4-BE49-F238E27FC236}">
              <a16:creationId xmlns:a16="http://schemas.microsoft.com/office/drawing/2014/main" id="{67E8CE93-A1FB-47AD-A5FC-8A60224680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5" name="Text Box 41">
          <a:extLst>
            <a:ext uri="{FF2B5EF4-FFF2-40B4-BE49-F238E27FC236}">
              <a16:creationId xmlns:a16="http://schemas.microsoft.com/office/drawing/2014/main" id="{90FD61DB-74AA-47C2-A39E-EC76EC03A1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6" name="Text Box 42">
          <a:extLst>
            <a:ext uri="{FF2B5EF4-FFF2-40B4-BE49-F238E27FC236}">
              <a16:creationId xmlns:a16="http://schemas.microsoft.com/office/drawing/2014/main" id="{C09954E2-895A-4B3F-B3E7-23B080DAAF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7" name="Text Box 43">
          <a:extLst>
            <a:ext uri="{FF2B5EF4-FFF2-40B4-BE49-F238E27FC236}">
              <a16:creationId xmlns:a16="http://schemas.microsoft.com/office/drawing/2014/main" id="{4C0715C6-3E07-4586-B09C-4AB1E4F954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8" name="Text Box 44">
          <a:extLst>
            <a:ext uri="{FF2B5EF4-FFF2-40B4-BE49-F238E27FC236}">
              <a16:creationId xmlns:a16="http://schemas.microsoft.com/office/drawing/2014/main" id="{A3B9D0AD-277A-4DD7-A634-1C05334004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29" name="Text Box 45">
          <a:extLst>
            <a:ext uri="{FF2B5EF4-FFF2-40B4-BE49-F238E27FC236}">
              <a16:creationId xmlns:a16="http://schemas.microsoft.com/office/drawing/2014/main" id="{FC426F5F-D7A1-4343-94D5-F064973713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0" name="Text Box 46">
          <a:extLst>
            <a:ext uri="{FF2B5EF4-FFF2-40B4-BE49-F238E27FC236}">
              <a16:creationId xmlns:a16="http://schemas.microsoft.com/office/drawing/2014/main" id="{490A4F63-5624-40E9-B574-C8A2D272D0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1" name="Text Box 47">
          <a:extLst>
            <a:ext uri="{FF2B5EF4-FFF2-40B4-BE49-F238E27FC236}">
              <a16:creationId xmlns:a16="http://schemas.microsoft.com/office/drawing/2014/main" id="{B540B04F-AD6D-41EC-9EAE-9DBA6A234D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2" name="Text Box 49">
          <a:extLst>
            <a:ext uri="{FF2B5EF4-FFF2-40B4-BE49-F238E27FC236}">
              <a16:creationId xmlns:a16="http://schemas.microsoft.com/office/drawing/2014/main" id="{CBDBF77D-BB33-46AD-BC16-4485D463B3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3" name="Text Box 50">
          <a:extLst>
            <a:ext uri="{FF2B5EF4-FFF2-40B4-BE49-F238E27FC236}">
              <a16:creationId xmlns:a16="http://schemas.microsoft.com/office/drawing/2014/main" id="{F1B2E9D1-C140-43E4-9329-E948C32CBD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4" name="Text Box 51">
          <a:extLst>
            <a:ext uri="{FF2B5EF4-FFF2-40B4-BE49-F238E27FC236}">
              <a16:creationId xmlns:a16="http://schemas.microsoft.com/office/drawing/2014/main" id="{0BCD13FE-2FCC-4FB6-B23D-8F49A48766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5" name="Text Box 52">
          <a:extLst>
            <a:ext uri="{FF2B5EF4-FFF2-40B4-BE49-F238E27FC236}">
              <a16:creationId xmlns:a16="http://schemas.microsoft.com/office/drawing/2014/main" id="{60EC86C6-0553-4685-8F84-D7C0110902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6" name="Text Box 53">
          <a:extLst>
            <a:ext uri="{FF2B5EF4-FFF2-40B4-BE49-F238E27FC236}">
              <a16:creationId xmlns:a16="http://schemas.microsoft.com/office/drawing/2014/main" id="{1FF55510-13F0-4E66-A0F5-3124C8865D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7" name="Text Box 54">
          <a:extLst>
            <a:ext uri="{FF2B5EF4-FFF2-40B4-BE49-F238E27FC236}">
              <a16:creationId xmlns:a16="http://schemas.microsoft.com/office/drawing/2014/main" id="{B6C586F8-56A0-497A-8AEC-BEEB58CE80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8" name="Text Box 55">
          <a:extLst>
            <a:ext uri="{FF2B5EF4-FFF2-40B4-BE49-F238E27FC236}">
              <a16:creationId xmlns:a16="http://schemas.microsoft.com/office/drawing/2014/main" id="{621FD3D1-98AC-4CFE-9358-16CA145FE8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39" name="Text Box 56">
          <a:extLst>
            <a:ext uri="{FF2B5EF4-FFF2-40B4-BE49-F238E27FC236}">
              <a16:creationId xmlns:a16="http://schemas.microsoft.com/office/drawing/2014/main" id="{B86E66F6-685E-47C2-9D22-CF6FC2551C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0" name="Text Box 57">
          <a:extLst>
            <a:ext uri="{FF2B5EF4-FFF2-40B4-BE49-F238E27FC236}">
              <a16:creationId xmlns:a16="http://schemas.microsoft.com/office/drawing/2014/main" id="{94843B4B-0DE5-4B53-8D49-AF7D8C6775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1" name="Text Box 60">
          <a:extLst>
            <a:ext uri="{FF2B5EF4-FFF2-40B4-BE49-F238E27FC236}">
              <a16:creationId xmlns:a16="http://schemas.microsoft.com/office/drawing/2014/main" id="{0E311AD3-08D0-4DDD-BCCE-9418EC4F45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2" name="Text Box 61">
          <a:extLst>
            <a:ext uri="{FF2B5EF4-FFF2-40B4-BE49-F238E27FC236}">
              <a16:creationId xmlns:a16="http://schemas.microsoft.com/office/drawing/2014/main" id="{AA91E5DA-0B99-4C0C-9507-8FFE5B0E3D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3" name="Text Box 62">
          <a:extLst>
            <a:ext uri="{FF2B5EF4-FFF2-40B4-BE49-F238E27FC236}">
              <a16:creationId xmlns:a16="http://schemas.microsoft.com/office/drawing/2014/main" id="{AF60E74B-6982-4D4F-9EDA-FD8E7A8A8F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4" name="Text Box 63">
          <a:extLst>
            <a:ext uri="{FF2B5EF4-FFF2-40B4-BE49-F238E27FC236}">
              <a16:creationId xmlns:a16="http://schemas.microsoft.com/office/drawing/2014/main" id="{8941FD3A-B859-4933-BC41-FB6A14238E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5" name="Text Box 64">
          <a:extLst>
            <a:ext uri="{FF2B5EF4-FFF2-40B4-BE49-F238E27FC236}">
              <a16:creationId xmlns:a16="http://schemas.microsoft.com/office/drawing/2014/main" id="{A0B4306B-AD4A-475B-A4D1-210851F177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6" name="Text Box 65">
          <a:extLst>
            <a:ext uri="{FF2B5EF4-FFF2-40B4-BE49-F238E27FC236}">
              <a16:creationId xmlns:a16="http://schemas.microsoft.com/office/drawing/2014/main" id="{8111236C-3A36-440F-956A-382C3B2EE1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7" name="Text Box 66">
          <a:extLst>
            <a:ext uri="{FF2B5EF4-FFF2-40B4-BE49-F238E27FC236}">
              <a16:creationId xmlns:a16="http://schemas.microsoft.com/office/drawing/2014/main" id="{06D33573-0D6F-41BD-925A-E2635DDB22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8" name="Text Box 67">
          <a:extLst>
            <a:ext uri="{FF2B5EF4-FFF2-40B4-BE49-F238E27FC236}">
              <a16:creationId xmlns:a16="http://schemas.microsoft.com/office/drawing/2014/main" id="{5FB50C97-FF61-4879-B74E-1A84476945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49" name="Text Box 68">
          <a:extLst>
            <a:ext uri="{FF2B5EF4-FFF2-40B4-BE49-F238E27FC236}">
              <a16:creationId xmlns:a16="http://schemas.microsoft.com/office/drawing/2014/main" id="{B17F9BDB-BB7C-487A-A3BA-2161564F70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0" name="Text Box 69">
          <a:extLst>
            <a:ext uri="{FF2B5EF4-FFF2-40B4-BE49-F238E27FC236}">
              <a16:creationId xmlns:a16="http://schemas.microsoft.com/office/drawing/2014/main" id="{33E88841-0F08-4A19-B7DC-BF5EB826EB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1" name="Text Box 70">
          <a:extLst>
            <a:ext uri="{FF2B5EF4-FFF2-40B4-BE49-F238E27FC236}">
              <a16:creationId xmlns:a16="http://schemas.microsoft.com/office/drawing/2014/main" id="{A296C9B4-0362-4088-8BFB-7EC61415D2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2" name="Text Box 71">
          <a:extLst>
            <a:ext uri="{FF2B5EF4-FFF2-40B4-BE49-F238E27FC236}">
              <a16:creationId xmlns:a16="http://schemas.microsoft.com/office/drawing/2014/main" id="{B1E25310-D609-4952-81F5-53DE7949FA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3" name="Text Box 72">
          <a:extLst>
            <a:ext uri="{FF2B5EF4-FFF2-40B4-BE49-F238E27FC236}">
              <a16:creationId xmlns:a16="http://schemas.microsoft.com/office/drawing/2014/main" id="{17F4C474-AD86-4DB2-85ED-04862F34B4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4" name="Text Box 73">
          <a:extLst>
            <a:ext uri="{FF2B5EF4-FFF2-40B4-BE49-F238E27FC236}">
              <a16:creationId xmlns:a16="http://schemas.microsoft.com/office/drawing/2014/main" id="{B713D2AA-54AA-4011-9592-1FDB3D3EC7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5" name="Text Box 74">
          <a:extLst>
            <a:ext uri="{FF2B5EF4-FFF2-40B4-BE49-F238E27FC236}">
              <a16:creationId xmlns:a16="http://schemas.microsoft.com/office/drawing/2014/main" id="{1A0F0B35-9FF1-4388-9E59-942D9DC9E0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6" name="Text Box 75">
          <a:extLst>
            <a:ext uri="{FF2B5EF4-FFF2-40B4-BE49-F238E27FC236}">
              <a16:creationId xmlns:a16="http://schemas.microsoft.com/office/drawing/2014/main" id="{C0E92536-7FBD-4E82-99D9-5E4BCC8B9D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7" name="Text Box 76">
          <a:extLst>
            <a:ext uri="{FF2B5EF4-FFF2-40B4-BE49-F238E27FC236}">
              <a16:creationId xmlns:a16="http://schemas.microsoft.com/office/drawing/2014/main" id="{5630F1BE-660F-46AB-A811-E3B1B8AE54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8" name="Text Box 77">
          <a:extLst>
            <a:ext uri="{FF2B5EF4-FFF2-40B4-BE49-F238E27FC236}">
              <a16:creationId xmlns:a16="http://schemas.microsoft.com/office/drawing/2014/main" id="{DC6272C5-D1E2-43B5-9D4B-77EEA4F1F1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59" name="Text Box 78">
          <a:extLst>
            <a:ext uri="{FF2B5EF4-FFF2-40B4-BE49-F238E27FC236}">
              <a16:creationId xmlns:a16="http://schemas.microsoft.com/office/drawing/2014/main" id="{52101A0A-698F-454C-943C-6A14A313B1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0" name="Text Box 79">
          <a:extLst>
            <a:ext uri="{FF2B5EF4-FFF2-40B4-BE49-F238E27FC236}">
              <a16:creationId xmlns:a16="http://schemas.microsoft.com/office/drawing/2014/main" id="{6A182E4D-54D5-43EF-BE40-603ED6E502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1" name="Text Box 80">
          <a:extLst>
            <a:ext uri="{FF2B5EF4-FFF2-40B4-BE49-F238E27FC236}">
              <a16:creationId xmlns:a16="http://schemas.microsoft.com/office/drawing/2014/main" id="{3D579187-3323-44A7-AF3F-461809CF03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2" name="Text Box 81">
          <a:extLst>
            <a:ext uri="{FF2B5EF4-FFF2-40B4-BE49-F238E27FC236}">
              <a16:creationId xmlns:a16="http://schemas.microsoft.com/office/drawing/2014/main" id="{D174C9DB-9534-412F-A0C3-85B49636D2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3" name="Text Box 82">
          <a:extLst>
            <a:ext uri="{FF2B5EF4-FFF2-40B4-BE49-F238E27FC236}">
              <a16:creationId xmlns:a16="http://schemas.microsoft.com/office/drawing/2014/main" id="{6CC6E003-EED9-4882-A6E5-C13C170BF3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4" name="Text Box 83">
          <a:extLst>
            <a:ext uri="{FF2B5EF4-FFF2-40B4-BE49-F238E27FC236}">
              <a16:creationId xmlns:a16="http://schemas.microsoft.com/office/drawing/2014/main" id="{1FEDB9FE-04EE-434A-8D07-C49F48158E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5" name="Text Box 84">
          <a:extLst>
            <a:ext uri="{FF2B5EF4-FFF2-40B4-BE49-F238E27FC236}">
              <a16:creationId xmlns:a16="http://schemas.microsoft.com/office/drawing/2014/main" id="{E5FE739C-91A2-44DC-8A0C-8C881F4238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6" name="Text Box 85">
          <a:extLst>
            <a:ext uri="{FF2B5EF4-FFF2-40B4-BE49-F238E27FC236}">
              <a16:creationId xmlns:a16="http://schemas.microsoft.com/office/drawing/2014/main" id="{2A9FBD8F-41F7-444B-BDF3-7ACA56FC69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7" name="Text Box 86">
          <a:extLst>
            <a:ext uri="{FF2B5EF4-FFF2-40B4-BE49-F238E27FC236}">
              <a16:creationId xmlns:a16="http://schemas.microsoft.com/office/drawing/2014/main" id="{31C23774-C25F-4891-BC3A-EBA510BC3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8" name="Text Box 87">
          <a:extLst>
            <a:ext uri="{FF2B5EF4-FFF2-40B4-BE49-F238E27FC236}">
              <a16:creationId xmlns:a16="http://schemas.microsoft.com/office/drawing/2014/main" id="{D0A3219B-6E34-49A6-93E5-CEE080FA69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69" name="Text Box 88">
          <a:extLst>
            <a:ext uri="{FF2B5EF4-FFF2-40B4-BE49-F238E27FC236}">
              <a16:creationId xmlns:a16="http://schemas.microsoft.com/office/drawing/2014/main" id="{7579FF3D-9505-41CB-9813-EE5F32E4CE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0" name="Text Box 89">
          <a:extLst>
            <a:ext uri="{FF2B5EF4-FFF2-40B4-BE49-F238E27FC236}">
              <a16:creationId xmlns:a16="http://schemas.microsoft.com/office/drawing/2014/main" id="{E1B3B461-F796-471A-80FD-92C3F03CD1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1" name="Text Box 90">
          <a:extLst>
            <a:ext uri="{FF2B5EF4-FFF2-40B4-BE49-F238E27FC236}">
              <a16:creationId xmlns:a16="http://schemas.microsoft.com/office/drawing/2014/main" id="{5D4EE249-A8C3-4A74-9473-94A06FA814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2" name="Text Box 91">
          <a:extLst>
            <a:ext uri="{FF2B5EF4-FFF2-40B4-BE49-F238E27FC236}">
              <a16:creationId xmlns:a16="http://schemas.microsoft.com/office/drawing/2014/main" id="{29B01ECD-BB29-49DB-BA06-E17EFF2261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3" name="Text Box 92">
          <a:extLst>
            <a:ext uri="{FF2B5EF4-FFF2-40B4-BE49-F238E27FC236}">
              <a16:creationId xmlns:a16="http://schemas.microsoft.com/office/drawing/2014/main" id="{61143688-4FF4-47BF-BF8B-AE50C19099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4" name="Text Box 26">
          <a:extLst>
            <a:ext uri="{FF2B5EF4-FFF2-40B4-BE49-F238E27FC236}">
              <a16:creationId xmlns:a16="http://schemas.microsoft.com/office/drawing/2014/main" id="{51FBE0F0-006C-462F-B04C-5A3A01CCD3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5" name="Text Box 27">
          <a:extLst>
            <a:ext uri="{FF2B5EF4-FFF2-40B4-BE49-F238E27FC236}">
              <a16:creationId xmlns:a16="http://schemas.microsoft.com/office/drawing/2014/main" id="{66EEEBB1-459A-4905-9899-12884B5D56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6" name="Text Box 28">
          <a:extLst>
            <a:ext uri="{FF2B5EF4-FFF2-40B4-BE49-F238E27FC236}">
              <a16:creationId xmlns:a16="http://schemas.microsoft.com/office/drawing/2014/main" id="{C75583F7-BCF0-48DC-BCE1-C6E0232915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7" name="Text Box 29">
          <a:extLst>
            <a:ext uri="{FF2B5EF4-FFF2-40B4-BE49-F238E27FC236}">
              <a16:creationId xmlns:a16="http://schemas.microsoft.com/office/drawing/2014/main" id="{CEE7DCD3-1D7C-4CE5-B40D-18B164BA42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8" name="Text Box 30">
          <a:extLst>
            <a:ext uri="{FF2B5EF4-FFF2-40B4-BE49-F238E27FC236}">
              <a16:creationId xmlns:a16="http://schemas.microsoft.com/office/drawing/2014/main" id="{11883B1F-3FA1-4B8E-8A24-B5FC4F101D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79" name="Text Box 31">
          <a:extLst>
            <a:ext uri="{FF2B5EF4-FFF2-40B4-BE49-F238E27FC236}">
              <a16:creationId xmlns:a16="http://schemas.microsoft.com/office/drawing/2014/main" id="{F5E8A952-4BF7-43C6-BF14-E9E01DB0E9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0" name="Text Box 32">
          <a:extLst>
            <a:ext uri="{FF2B5EF4-FFF2-40B4-BE49-F238E27FC236}">
              <a16:creationId xmlns:a16="http://schemas.microsoft.com/office/drawing/2014/main" id="{715BC697-52BD-4E14-AE32-14881DFB53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1" name="Text Box 33">
          <a:extLst>
            <a:ext uri="{FF2B5EF4-FFF2-40B4-BE49-F238E27FC236}">
              <a16:creationId xmlns:a16="http://schemas.microsoft.com/office/drawing/2014/main" id="{C2007E21-92C2-4658-8E1C-FCAE610B8B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2" name="Text Box 34">
          <a:extLst>
            <a:ext uri="{FF2B5EF4-FFF2-40B4-BE49-F238E27FC236}">
              <a16:creationId xmlns:a16="http://schemas.microsoft.com/office/drawing/2014/main" id="{BA091054-D2A2-42B4-A97A-0D3B748B5B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3" name="Text Box 35">
          <a:extLst>
            <a:ext uri="{FF2B5EF4-FFF2-40B4-BE49-F238E27FC236}">
              <a16:creationId xmlns:a16="http://schemas.microsoft.com/office/drawing/2014/main" id="{9A39BF13-D727-4F48-84AA-BD75903DA4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4" name="Text Box 36">
          <a:extLst>
            <a:ext uri="{FF2B5EF4-FFF2-40B4-BE49-F238E27FC236}">
              <a16:creationId xmlns:a16="http://schemas.microsoft.com/office/drawing/2014/main" id="{FA02C350-8342-418D-A15B-FF7CA4A771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5" name="Text Box 37">
          <a:extLst>
            <a:ext uri="{FF2B5EF4-FFF2-40B4-BE49-F238E27FC236}">
              <a16:creationId xmlns:a16="http://schemas.microsoft.com/office/drawing/2014/main" id="{B79573B7-9A4E-4576-AFAC-18D6128069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6" name="Text Box 38">
          <a:extLst>
            <a:ext uri="{FF2B5EF4-FFF2-40B4-BE49-F238E27FC236}">
              <a16:creationId xmlns:a16="http://schemas.microsoft.com/office/drawing/2014/main" id="{A674EF78-4A79-41E2-95DB-5808334A9E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7" name="Text Box 39">
          <a:extLst>
            <a:ext uri="{FF2B5EF4-FFF2-40B4-BE49-F238E27FC236}">
              <a16:creationId xmlns:a16="http://schemas.microsoft.com/office/drawing/2014/main" id="{0D00D210-3149-473D-A925-7111D40AC1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8" name="Text Box 40">
          <a:extLst>
            <a:ext uri="{FF2B5EF4-FFF2-40B4-BE49-F238E27FC236}">
              <a16:creationId xmlns:a16="http://schemas.microsoft.com/office/drawing/2014/main" id="{5A090EA5-5C93-4CC5-AE12-139748DF10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89" name="Text Box 41">
          <a:extLst>
            <a:ext uri="{FF2B5EF4-FFF2-40B4-BE49-F238E27FC236}">
              <a16:creationId xmlns:a16="http://schemas.microsoft.com/office/drawing/2014/main" id="{07222758-293E-4AD6-BDC4-13A7354719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0" name="Text Box 42">
          <a:extLst>
            <a:ext uri="{FF2B5EF4-FFF2-40B4-BE49-F238E27FC236}">
              <a16:creationId xmlns:a16="http://schemas.microsoft.com/office/drawing/2014/main" id="{2C5B56AE-B272-4D84-BB69-C64E06A5AC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1" name="Text Box 43">
          <a:extLst>
            <a:ext uri="{FF2B5EF4-FFF2-40B4-BE49-F238E27FC236}">
              <a16:creationId xmlns:a16="http://schemas.microsoft.com/office/drawing/2014/main" id="{134AA2E9-9E74-48F7-BE92-D5F42AF072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2" name="Text Box 44">
          <a:extLst>
            <a:ext uri="{FF2B5EF4-FFF2-40B4-BE49-F238E27FC236}">
              <a16:creationId xmlns:a16="http://schemas.microsoft.com/office/drawing/2014/main" id="{56821DD4-7F0D-413F-ABC6-3898285027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3" name="Text Box 45">
          <a:extLst>
            <a:ext uri="{FF2B5EF4-FFF2-40B4-BE49-F238E27FC236}">
              <a16:creationId xmlns:a16="http://schemas.microsoft.com/office/drawing/2014/main" id="{175BFCF2-6F42-43E5-851F-C318F346AB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4" name="Text Box 46">
          <a:extLst>
            <a:ext uri="{FF2B5EF4-FFF2-40B4-BE49-F238E27FC236}">
              <a16:creationId xmlns:a16="http://schemas.microsoft.com/office/drawing/2014/main" id="{45C05F18-3EB8-4BAF-8E62-B70974D548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5" name="Text Box 47">
          <a:extLst>
            <a:ext uri="{FF2B5EF4-FFF2-40B4-BE49-F238E27FC236}">
              <a16:creationId xmlns:a16="http://schemas.microsoft.com/office/drawing/2014/main" id="{A474453E-DCA2-4C54-95C9-F5671E9ABE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6" name="Text Box 49">
          <a:extLst>
            <a:ext uri="{FF2B5EF4-FFF2-40B4-BE49-F238E27FC236}">
              <a16:creationId xmlns:a16="http://schemas.microsoft.com/office/drawing/2014/main" id="{A500D13A-B775-47AB-BCE1-691062621F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7" name="Text Box 50">
          <a:extLst>
            <a:ext uri="{FF2B5EF4-FFF2-40B4-BE49-F238E27FC236}">
              <a16:creationId xmlns:a16="http://schemas.microsoft.com/office/drawing/2014/main" id="{AF3E2E51-7C40-4452-8CD3-E17F9B63AE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8" name="Text Box 51">
          <a:extLst>
            <a:ext uri="{FF2B5EF4-FFF2-40B4-BE49-F238E27FC236}">
              <a16:creationId xmlns:a16="http://schemas.microsoft.com/office/drawing/2014/main" id="{7294B547-08AC-4883-84EE-04807DF588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299" name="Text Box 52">
          <a:extLst>
            <a:ext uri="{FF2B5EF4-FFF2-40B4-BE49-F238E27FC236}">
              <a16:creationId xmlns:a16="http://schemas.microsoft.com/office/drawing/2014/main" id="{8EDB0F2E-5CFE-4D27-B225-F30F00D705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0" name="Text Box 53">
          <a:extLst>
            <a:ext uri="{FF2B5EF4-FFF2-40B4-BE49-F238E27FC236}">
              <a16:creationId xmlns:a16="http://schemas.microsoft.com/office/drawing/2014/main" id="{370C11E5-BB50-44A8-B6E6-40AF76F4B9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1" name="Text Box 54">
          <a:extLst>
            <a:ext uri="{FF2B5EF4-FFF2-40B4-BE49-F238E27FC236}">
              <a16:creationId xmlns:a16="http://schemas.microsoft.com/office/drawing/2014/main" id="{DBBB483D-0A54-417A-AB49-68614DEC18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2" name="Text Box 55">
          <a:extLst>
            <a:ext uri="{FF2B5EF4-FFF2-40B4-BE49-F238E27FC236}">
              <a16:creationId xmlns:a16="http://schemas.microsoft.com/office/drawing/2014/main" id="{2E8CB621-68A8-496C-892E-72E1A78AB1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3" name="Text Box 56">
          <a:extLst>
            <a:ext uri="{FF2B5EF4-FFF2-40B4-BE49-F238E27FC236}">
              <a16:creationId xmlns:a16="http://schemas.microsoft.com/office/drawing/2014/main" id="{0A0E92BD-5C10-444C-A457-50BC924DDD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4" name="Text Box 57">
          <a:extLst>
            <a:ext uri="{FF2B5EF4-FFF2-40B4-BE49-F238E27FC236}">
              <a16:creationId xmlns:a16="http://schemas.microsoft.com/office/drawing/2014/main" id="{51BC3675-87DE-48B2-B5A3-F19EE85CE0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5" name="Text Box 58">
          <a:extLst>
            <a:ext uri="{FF2B5EF4-FFF2-40B4-BE49-F238E27FC236}">
              <a16:creationId xmlns:a16="http://schemas.microsoft.com/office/drawing/2014/main" id="{3E06B24D-4C90-4095-B7B6-409101B577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6" name="Text Box 59">
          <a:extLst>
            <a:ext uri="{FF2B5EF4-FFF2-40B4-BE49-F238E27FC236}">
              <a16:creationId xmlns:a16="http://schemas.microsoft.com/office/drawing/2014/main" id="{591C3357-3B07-4B73-BCF1-2A8BF82CFB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7" name="Text Box 60">
          <a:extLst>
            <a:ext uri="{FF2B5EF4-FFF2-40B4-BE49-F238E27FC236}">
              <a16:creationId xmlns:a16="http://schemas.microsoft.com/office/drawing/2014/main" id="{7988A1C9-BA6B-4181-BBFB-9A36860DE6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8" name="Text Box 61">
          <a:extLst>
            <a:ext uri="{FF2B5EF4-FFF2-40B4-BE49-F238E27FC236}">
              <a16:creationId xmlns:a16="http://schemas.microsoft.com/office/drawing/2014/main" id="{7A437E1B-81BF-45B7-86EC-3FFF639D95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09" name="Text Box 62">
          <a:extLst>
            <a:ext uri="{FF2B5EF4-FFF2-40B4-BE49-F238E27FC236}">
              <a16:creationId xmlns:a16="http://schemas.microsoft.com/office/drawing/2014/main" id="{9CF5E187-E30B-4BB9-AADC-D6183753B2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0" name="Text Box 63">
          <a:extLst>
            <a:ext uri="{FF2B5EF4-FFF2-40B4-BE49-F238E27FC236}">
              <a16:creationId xmlns:a16="http://schemas.microsoft.com/office/drawing/2014/main" id="{C6A9B89C-BE66-46E7-B62D-151BF682FD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1" name="Text Box 64">
          <a:extLst>
            <a:ext uri="{FF2B5EF4-FFF2-40B4-BE49-F238E27FC236}">
              <a16:creationId xmlns:a16="http://schemas.microsoft.com/office/drawing/2014/main" id="{9539380E-D831-4833-A3F5-0B4C6AAE59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2" name="Text Box 65">
          <a:extLst>
            <a:ext uri="{FF2B5EF4-FFF2-40B4-BE49-F238E27FC236}">
              <a16:creationId xmlns:a16="http://schemas.microsoft.com/office/drawing/2014/main" id="{D2ECF3C4-8E09-42DA-A727-A3C31388F1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3" name="Text Box 66">
          <a:extLst>
            <a:ext uri="{FF2B5EF4-FFF2-40B4-BE49-F238E27FC236}">
              <a16:creationId xmlns:a16="http://schemas.microsoft.com/office/drawing/2014/main" id="{4CE18DA4-F9E1-4747-BF87-32502D9B13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4" name="Text Box 67">
          <a:extLst>
            <a:ext uri="{FF2B5EF4-FFF2-40B4-BE49-F238E27FC236}">
              <a16:creationId xmlns:a16="http://schemas.microsoft.com/office/drawing/2014/main" id="{18D57AAD-3B9D-45B7-A9CA-D0696EDBDD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5" name="Text Box 68">
          <a:extLst>
            <a:ext uri="{FF2B5EF4-FFF2-40B4-BE49-F238E27FC236}">
              <a16:creationId xmlns:a16="http://schemas.microsoft.com/office/drawing/2014/main" id="{4D1D6998-1FB6-4831-A38F-DCB8BA4020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6" name="Text Box 69">
          <a:extLst>
            <a:ext uri="{FF2B5EF4-FFF2-40B4-BE49-F238E27FC236}">
              <a16:creationId xmlns:a16="http://schemas.microsoft.com/office/drawing/2014/main" id="{32B69A9A-E355-49A4-A0CE-E93AB559E4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7" name="Text Box 70">
          <a:extLst>
            <a:ext uri="{FF2B5EF4-FFF2-40B4-BE49-F238E27FC236}">
              <a16:creationId xmlns:a16="http://schemas.microsoft.com/office/drawing/2014/main" id="{209C6C07-55BD-4F6C-8AAB-2AB61261FF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8" name="Text Box 71">
          <a:extLst>
            <a:ext uri="{FF2B5EF4-FFF2-40B4-BE49-F238E27FC236}">
              <a16:creationId xmlns:a16="http://schemas.microsoft.com/office/drawing/2014/main" id="{B05D0761-8112-4CA7-ACA1-C4AC67DECB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19" name="Text Box 72">
          <a:extLst>
            <a:ext uri="{FF2B5EF4-FFF2-40B4-BE49-F238E27FC236}">
              <a16:creationId xmlns:a16="http://schemas.microsoft.com/office/drawing/2014/main" id="{4B35E75B-3645-405D-ABC5-BBD66F69C4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0" name="Text Box 73">
          <a:extLst>
            <a:ext uri="{FF2B5EF4-FFF2-40B4-BE49-F238E27FC236}">
              <a16:creationId xmlns:a16="http://schemas.microsoft.com/office/drawing/2014/main" id="{3EB111EF-7421-4C99-9797-46D6CD8ABB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1" name="Text Box 74">
          <a:extLst>
            <a:ext uri="{FF2B5EF4-FFF2-40B4-BE49-F238E27FC236}">
              <a16:creationId xmlns:a16="http://schemas.microsoft.com/office/drawing/2014/main" id="{DF0B4817-885B-45A4-B6B3-0D360594FE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2" name="Text Box 75">
          <a:extLst>
            <a:ext uri="{FF2B5EF4-FFF2-40B4-BE49-F238E27FC236}">
              <a16:creationId xmlns:a16="http://schemas.microsoft.com/office/drawing/2014/main" id="{529B85E0-D84D-4230-8480-95B2AFEBB3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3" name="Text Box 76">
          <a:extLst>
            <a:ext uri="{FF2B5EF4-FFF2-40B4-BE49-F238E27FC236}">
              <a16:creationId xmlns:a16="http://schemas.microsoft.com/office/drawing/2014/main" id="{BB5C2F3C-B4D2-408F-A126-93301E5552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4" name="Text Box 77">
          <a:extLst>
            <a:ext uri="{FF2B5EF4-FFF2-40B4-BE49-F238E27FC236}">
              <a16:creationId xmlns:a16="http://schemas.microsoft.com/office/drawing/2014/main" id="{F9788527-0EFB-4C3F-9C49-BE0C832849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5" name="Text Box 78">
          <a:extLst>
            <a:ext uri="{FF2B5EF4-FFF2-40B4-BE49-F238E27FC236}">
              <a16:creationId xmlns:a16="http://schemas.microsoft.com/office/drawing/2014/main" id="{34E07CE7-2EB8-4E83-B9A6-560955D8E5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6" name="Text Box 79">
          <a:extLst>
            <a:ext uri="{FF2B5EF4-FFF2-40B4-BE49-F238E27FC236}">
              <a16:creationId xmlns:a16="http://schemas.microsoft.com/office/drawing/2014/main" id="{DC9DE41A-D551-4EC4-8E5E-CF19A58D04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7" name="Text Box 80">
          <a:extLst>
            <a:ext uri="{FF2B5EF4-FFF2-40B4-BE49-F238E27FC236}">
              <a16:creationId xmlns:a16="http://schemas.microsoft.com/office/drawing/2014/main" id="{766404AD-C087-4B0E-BAFB-E279BC8E04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8" name="Text Box 81">
          <a:extLst>
            <a:ext uri="{FF2B5EF4-FFF2-40B4-BE49-F238E27FC236}">
              <a16:creationId xmlns:a16="http://schemas.microsoft.com/office/drawing/2014/main" id="{CC14CADB-A52D-4978-A4D2-CFAD65B370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29" name="Text Box 82">
          <a:extLst>
            <a:ext uri="{FF2B5EF4-FFF2-40B4-BE49-F238E27FC236}">
              <a16:creationId xmlns:a16="http://schemas.microsoft.com/office/drawing/2014/main" id="{0E3A9CF1-1DC3-4197-902D-73C61CE323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0" name="Text Box 83">
          <a:extLst>
            <a:ext uri="{FF2B5EF4-FFF2-40B4-BE49-F238E27FC236}">
              <a16:creationId xmlns:a16="http://schemas.microsoft.com/office/drawing/2014/main" id="{FD7278C1-B7FA-4750-BFA5-58B2AA4020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1" name="Text Box 84">
          <a:extLst>
            <a:ext uri="{FF2B5EF4-FFF2-40B4-BE49-F238E27FC236}">
              <a16:creationId xmlns:a16="http://schemas.microsoft.com/office/drawing/2014/main" id="{51A047AA-4048-496A-9060-7213072EE7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2" name="Text Box 85">
          <a:extLst>
            <a:ext uri="{FF2B5EF4-FFF2-40B4-BE49-F238E27FC236}">
              <a16:creationId xmlns:a16="http://schemas.microsoft.com/office/drawing/2014/main" id="{8529F341-B98D-4E13-AFC7-159546070D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3" name="Text Box 86">
          <a:extLst>
            <a:ext uri="{FF2B5EF4-FFF2-40B4-BE49-F238E27FC236}">
              <a16:creationId xmlns:a16="http://schemas.microsoft.com/office/drawing/2014/main" id="{C231625E-3DDA-4FAD-BEC7-A979D4CF6C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4" name="Text Box 87">
          <a:extLst>
            <a:ext uri="{FF2B5EF4-FFF2-40B4-BE49-F238E27FC236}">
              <a16:creationId xmlns:a16="http://schemas.microsoft.com/office/drawing/2014/main" id="{8A44CB7D-B220-450F-9F92-88005D77ED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5" name="Text Box 88">
          <a:extLst>
            <a:ext uri="{FF2B5EF4-FFF2-40B4-BE49-F238E27FC236}">
              <a16:creationId xmlns:a16="http://schemas.microsoft.com/office/drawing/2014/main" id="{2C2994B8-2CD0-4117-9C38-C9318177A0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6" name="Text Box 89">
          <a:extLst>
            <a:ext uri="{FF2B5EF4-FFF2-40B4-BE49-F238E27FC236}">
              <a16:creationId xmlns:a16="http://schemas.microsoft.com/office/drawing/2014/main" id="{D743C961-6D58-41A2-89AB-CFED047CB0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7" name="Text Box 90">
          <a:extLst>
            <a:ext uri="{FF2B5EF4-FFF2-40B4-BE49-F238E27FC236}">
              <a16:creationId xmlns:a16="http://schemas.microsoft.com/office/drawing/2014/main" id="{F5710165-26FB-4320-9259-40E316200C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8" name="Text Box 91">
          <a:extLst>
            <a:ext uri="{FF2B5EF4-FFF2-40B4-BE49-F238E27FC236}">
              <a16:creationId xmlns:a16="http://schemas.microsoft.com/office/drawing/2014/main" id="{950A2DB8-FC1A-44CB-9737-94DB2D4335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39" name="Text Box 92">
          <a:extLst>
            <a:ext uri="{FF2B5EF4-FFF2-40B4-BE49-F238E27FC236}">
              <a16:creationId xmlns:a16="http://schemas.microsoft.com/office/drawing/2014/main" id="{C09125A7-A6F7-457E-A4B0-6A7B9D4FD6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0" name="Text Box 26">
          <a:extLst>
            <a:ext uri="{FF2B5EF4-FFF2-40B4-BE49-F238E27FC236}">
              <a16:creationId xmlns:a16="http://schemas.microsoft.com/office/drawing/2014/main" id="{4060E075-F63D-4C33-B2AF-738F391B22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1" name="Text Box 27">
          <a:extLst>
            <a:ext uri="{FF2B5EF4-FFF2-40B4-BE49-F238E27FC236}">
              <a16:creationId xmlns:a16="http://schemas.microsoft.com/office/drawing/2014/main" id="{1FF95982-2619-4D55-B5FB-8ABBF7BA7C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2" name="Text Box 28">
          <a:extLst>
            <a:ext uri="{FF2B5EF4-FFF2-40B4-BE49-F238E27FC236}">
              <a16:creationId xmlns:a16="http://schemas.microsoft.com/office/drawing/2014/main" id="{E9140C61-F8C9-44AC-9721-E7707D7D8A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3" name="Text Box 29">
          <a:extLst>
            <a:ext uri="{FF2B5EF4-FFF2-40B4-BE49-F238E27FC236}">
              <a16:creationId xmlns:a16="http://schemas.microsoft.com/office/drawing/2014/main" id="{20E5E932-01E0-42D5-9283-E3886DB740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4" name="Text Box 30">
          <a:extLst>
            <a:ext uri="{FF2B5EF4-FFF2-40B4-BE49-F238E27FC236}">
              <a16:creationId xmlns:a16="http://schemas.microsoft.com/office/drawing/2014/main" id="{79F9B109-32BB-409D-84F2-258B746E46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5" name="Text Box 31">
          <a:extLst>
            <a:ext uri="{FF2B5EF4-FFF2-40B4-BE49-F238E27FC236}">
              <a16:creationId xmlns:a16="http://schemas.microsoft.com/office/drawing/2014/main" id="{AA8015B3-1C21-42A9-B2F6-B24037F3D6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6" name="Text Box 32">
          <a:extLst>
            <a:ext uri="{FF2B5EF4-FFF2-40B4-BE49-F238E27FC236}">
              <a16:creationId xmlns:a16="http://schemas.microsoft.com/office/drawing/2014/main" id="{DF3867F5-DDBA-4C8E-A713-6DACF08033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7" name="Text Box 33">
          <a:extLst>
            <a:ext uri="{FF2B5EF4-FFF2-40B4-BE49-F238E27FC236}">
              <a16:creationId xmlns:a16="http://schemas.microsoft.com/office/drawing/2014/main" id="{BBC7DE7D-C96F-4A23-9A4F-DD230B2FED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8" name="Text Box 34">
          <a:extLst>
            <a:ext uri="{FF2B5EF4-FFF2-40B4-BE49-F238E27FC236}">
              <a16:creationId xmlns:a16="http://schemas.microsoft.com/office/drawing/2014/main" id="{701627E4-08E8-421A-B2D9-9C7F950A4E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49" name="Text Box 35">
          <a:extLst>
            <a:ext uri="{FF2B5EF4-FFF2-40B4-BE49-F238E27FC236}">
              <a16:creationId xmlns:a16="http://schemas.microsoft.com/office/drawing/2014/main" id="{6CF01D84-558B-48B7-A0E7-A342752443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0" name="Text Box 36">
          <a:extLst>
            <a:ext uri="{FF2B5EF4-FFF2-40B4-BE49-F238E27FC236}">
              <a16:creationId xmlns:a16="http://schemas.microsoft.com/office/drawing/2014/main" id="{93B6E12D-C735-4158-84AC-AE3EF81661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1" name="Text Box 37">
          <a:extLst>
            <a:ext uri="{FF2B5EF4-FFF2-40B4-BE49-F238E27FC236}">
              <a16:creationId xmlns:a16="http://schemas.microsoft.com/office/drawing/2014/main" id="{8EE499F7-29D7-4D3F-85AC-42410EB42B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2" name="Text Box 38">
          <a:extLst>
            <a:ext uri="{FF2B5EF4-FFF2-40B4-BE49-F238E27FC236}">
              <a16:creationId xmlns:a16="http://schemas.microsoft.com/office/drawing/2014/main" id="{364DCCB3-52AA-4CE5-B9C4-316F8C06D7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3" name="Text Box 39">
          <a:extLst>
            <a:ext uri="{FF2B5EF4-FFF2-40B4-BE49-F238E27FC236}">
              <a16:creationId xmlns:a16="http://schemas.microsoft.com/office/drawing/2014/main" id="{D6E27948-BFBC-42C8-9E84-C51BA03D16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4" name="Text Box 40">
          <a:extLst>
            <a:ext uri="{FF2B5EF4-FFF2-40B4-BE49-F238E27FC236}">
              <a16:creationId xmlns:a16="http://schemas.microsoft.com/office/drawing/2014/main" id="{A2D23569-E957-4EA0-8435-F2851DA6F0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5" name="Text Box 41">
          <a:extLst>
            <a:ext uri="{FF2B5EF4-FFF2-40B4-BE49-F238E27FC236}">
              <a16:creationId xmlns:a16="http://schemas.microsoft.com/office/drawing/2014/main" id="{B0F6798E-C79E-49AD-89DF-9F1C37DA9F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6" name="Text Box 42">
          <a:extLst>
            <a:ext uri="{FF2B5EF4-FFF2-40B4-BE49-F238E27FC236}">
              <a16:creationId xmlns:a16="http://schemas.microsoft.com/office/drawing/2014/main" id="{9F17705C-0D83-446D-98C5-46B2FDCDD7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7" name="Text Box 43">
          <a:extLst>
            <a:ext uri="{FF2B5EF4-FFF2-40B4-BE49-F238E27FC236}">
              <a16:creationId xmlns:a16="http://schemas.microsoft.com/office/drawing/2014/main" id="{CDDE4A25-FF75-4A99-8359-00BEFE362C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8" name="Text Box 44">
          <a:extLst>
            <a:ext uri="{FF2B5EF4-FFF2-40B4-BE49-F238E27FC236}">
              <a16:creationId xmlns:a16="http://schemas.microsoft.com/office/drawing/2014/main" id="{12C65EB8-C925-482F-8C81-3E1239D15F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59" name="Text Box 45">
          <a:extLst>
            <a:ext uri="{FF2B5EF4-FFF2-40B4-BE49-F238E27FC236}">
              <a16:creationId xmlns:a16="http://schemas.microsoft.com/office/drawing/2014/main" id="{D1F4F114-4128-44A7-86F1-D7233E149D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0" name="Text Box 46">
          <a:extLst>
            <a:ext uri="{FF2B5EF4-FFF2-40B4-BE49-F238E27FC236}">
              <a16:creationId xmlns:a16="http://schemas.microsoft.com/office/drawing/2014/main" id="{F5A2DF56-7057-46A6-8BD1-3CE2D007B4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1" name="Text Box 47">
          <a:extLst>
            <a:ext uri="{FF2B5EF4-FFF2-40B4-BE49-F238E27FC236}">
              <a16:creationId xmlns:a16="http://schemas.microsoft.com/office/drawing/2014/main" id="{BB832208-0086-4D06-93D3-E297A53DA9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2" name="Text Box 49">
          <a:extLst>
            <a:ext uri="{FF2B5EF4-FFF2-40B4-BE49-F238E27FC236}">
              <a16:creationId xmlns:a16="http://schemas.microsoft.com/office/drawing/2014/main" id="{48FCAF13-199A-4B0A-BCD1-F4F3CF3F97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3" name="Text Box 50">
          <a:extLst>
            <a:ext uri="{FF2B5EF4-FFF2-40B4-BE49-F238E27FC236}">
              <a16:creationId xmlns:a16="http://schemas.microsoft.com/office/drawing/2014/main" id="{1041A93D-421B-4879-81A1-3F27625E9A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4" name="Text Box 51">
          <a:extLst>
            <a:ext uri="{FF2B5EF4-FFF2-40B4-BE49-F238E27FC236}">
              <a16:creationId xmlns:a16="http://schemas.microsoft.com/office/drawing/2014/main" id="{EFE7AFFC-560A-47C2-9E5D-64C7BD829D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5" name="Text Box 52">
          <a:extLst>
            <a:ext uri="{FF2B5EF4-FFF2-40B4-BE49-F238E27FC236}">
              <a16:creationId xmlns:a16="http://schemas.microsoft.com/office/drawing/2014/main" id="{3036B55D-973F-42DF-924D-75236EFAAB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6" name="Text Box 53">
          <a:extLst>
            <a:ext uri="{FF2B5EF4-FFF2-40B4-BE49-F238E27FC236}">
              <a16:creationId xmlns:a16="http://schemas.microsoft.com/office/drawing/2014/main" id="{9C2AC559-8C64-402A-AAE3-6A70B7A01C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7" name="Text Box 54">
          <a:extLst>
            <a:ext uri="{FF2B5EF4-FFF2-40B4-BE49-F238E27FC236}">
              <a16:creationId xmlns:a16="http://schemas.microsoft.com/office/drawing/2014/main" id="{ABEFE34E-CF0B-4A05-94F0-C3EC88FA21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8" name="Text Box 55">
          <a:extLst>
            <a:ext uri="{FF2B5EF4-FFF2-40B4-BE49-F238E27FC236}">
              <a16:creationId xmlns:a16="http://schemas.microsoft.com/office/drawing/2014/main" id="{88DE31B7-D22D-4BA4-9F0B-5CEF7AF03F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69" name="Text Box 56">
          <a:extLst>
            <a:ext uri="{FF2B5EF4-FFF2-40B4-BE49-F238E27FC236}">
              <a16:creationId xmlns:a16="http://schemas.microsoft.com/office/drawing/2014/main" id="{3766FD10-4C49-47F2-BA73-BFE1E09D3D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0" name="Text Box 57">
          <a:extLst>
            <a:ext uri="{FF2B5EF4-FFF2-40B4-BE49-F238E27FC236}">
              <a16:creationId xmlns:a16="http://schemas.microsoft.com/office/drawing/2014/main" id="{726011AB-A942-4301-8484-30727DB193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1" name="Text Box 58">
          <a:extLst>
            <a:ext uri="{FF2B5EF4-FFF2-40B4-BE49-F238E27FC236}">
              <a16:creationId xmlns:a16="http://schemas.microsoft.com/office/drawing/2014/main" id="{C9A5769C-0B6A-4E66-86A2-2EF66BAF08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2" name="Text Box 59">
          <a:extLst>
            <a:ext uri="{FF2B5EF4-FFF2-40B4-BE49-F238E27FC236}">
              <a16:creationId xmlns:a16="http://schemas.microsoft.com/office/drawing/2014/main" id="{9927B8A9-825C-4882-A47C-974BB04AA7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3" name="Text Box 60">
          <a:extLst>
            <a:ext uri="{FF2B5EF4-FFF2-40B4-BE49-F238E27FC236}">
              <a16:creationId xmlns:a16="http://schemas.microsoft.com/office/drawing/2014/main" id="{D9D911F1-94D7-4756-8944-6590192621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4" name="Text Box 61">
          <a:extLst>
            <a:ext uri="{FF2B5EF4-FFF2-40B4-BE49-F238E27FC236}">
              <a16:creationId xmlns:a16="http://schemas.microsoft.com/office/drawing/2014/main" id="{6B1520F7-CFD2-448D-9E89-1BAD921A0E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5" name="Text Box 62">
          <a:extLst>
            <a:ext uri="{FF2B5EF4-FFF2-40B4-BE49-F238E27FC236}">
              <a16:creationId xmlns:a16="http://schemas.microsoft.com/office/drawing/2014/main" id="{F766150A-DE5F-45C3-8BD9-9CFE6CA8CE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6" name="Text Box 63">
          <a:extLst>
            <a:ext uri="{FF2B5EF4-FFF2-40B4-BE49-F238E27FC236}">
              <a16:creationId xmlns:a16="http://schemas.microsoft.com/office/drawing/2014/main" id="{AC984DFD-C13D-4806-A509-7A82C0B0E1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7" name="Text Box 64">
          <a:extLst>
            <a:ext uri="{FF2B5EF4-FFF2-40B4-BE49-F238E27FC236}">
              <a16:creationId xmlns:a16="http://schemas.microsoft.com/office/drawing/2014/main" id="{087DC794-F138-4AF4-9F50-BA682FDE65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8" name="Text Box 65">
          <a:extLst>
            <a:ext uri="{FF2B5EF4-FFF2-40B4-BE49-F238E27FC236}">
              <a16:creationId xmlns:a16="http://schemas.microsoft.com/office/drawing/2014/main" id="{F63C5CF6-D8AA-4F0C-B535-C0373729A5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79" name="Text Box 66">
          <a:extLst>
            <a:ext uri="{FF2B5EF4-FFF2-40B4-BE49-F238E27FC236}">
              <a16:creationId xmlns:a16="http://schemas.microsoft.com/office/drawing/2014/main" id="{90C96B1D-25E5-4D43-B2C7-F2A700B925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0" name="Text Box 67">
          <a:extLst>
            <a:ext uri="{FF2B5EF4-FFF2-40B4-BE49-F238E27FC236}">
              <a16:creationId xmlns:a16="http://schemas.microsoft.com/office/drawing/2014/main" id="{1A94867C-5FAB-4817-9362-CD2796F0EE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1" name="Text Box 68">
          <a:extLst>
            <a:ext uri="{FF2B5EF4-FFF2-40B4-BE49-F238E27FC236}">
              <a16:creationId xmlns:a16="http://schemas.microsoft.com/office/drawing/2014/main" id="{F192B315-D087-4DA8-9D05-095972CC3E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2" name="Text Box 69">
          <a:extLst>
            <a:ext uri="{FF2B5EF4-FFF2-40B4-BE49-F238E27FC236}">
              <a16:creationId xmlns:a16="http://schemas.microsoft.com/office/drawing/2014/main" id="{FD4E6A0B-7A55-43D7-9D16-82DD901614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3" name="Text Box 70">
          <a:extLst>
            <a:ext uri="{FF2B5EF4-FFF2-40B4-BE49-F238E27FC236}">
              <a16:creationId xmlns:a16="http://schemas.microsoft.com/office/drawing/2014/main" id="{F0AA3D2D-9225-41DD-B79C-DB702A6F57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4" name="Text Box 71">
          <a:extLst>
            <a:ext uri="{FF2B5EF4-FFF2-40B4-BE49-F238E27FC236}">
              <a16:creationId xmlns:a16="http://schemas.microsoft.com/office/drawing/2014/main" id="{D9895694-EE9A-459A-A2B6-942ED9DAC1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5" name="Text Box 72">
          <a:extLst>
            <a:ext uri="{FF2B5EF4-FFF2-40B4-BE49-F238E27FC236}">
              <a16:creationId xmlns:a16="http://schemas.microsoft.com/office/drawing/2014/main" id="{AB7BD09F-84CB-4140-8B78-99FC168F13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6" name="Text Box 73">
          <a:extLst>
            <a:ext uri="{FF2B5EF4-FFF2-40B4-BE49-F238E27FC236}">
              <a16:creationId xmlns:a16="http://schemas.microsoft.com/office/drawing/2014/main" id="{51708624-7FF1-4E2E-B658-39EB6A396E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7" name="Text Box 74">
          <a:extLst>
            <a:ext uri="{FF2B5EF4-FFF2-40B4-BE49-F238E27FC236}">
              <a16:creationId xmlns:a16="http://schemas.microsoft.com/office/drawing/2014/main" id="{0205D38B-F000-48BD-945A-7A76EBF144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8" name="Text Box 75">
          <a:extLst>
            <a:ext uri="{FF2B5EF4-FFF2-40B4-BE49-F238E27FC236}">
              <a16:creationId xmlns:a16="http://schemas.microsoft.com/office/drawing/2014/main" id="{B479EDE8-6F83-43A1-AF81-9886B2DE22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89" name="Text Box 76">
          <a:extLst>
            <a:ext uri="{FF2B5EF4-FFF2-40B4-BE49-F238E27FC236}">
              <a16:creationId xmlns:a16="http://schemas.microsoft.com/office/drawing/2014/main" id="{FCB577EC-4A0D-4131-9BC1-9C8908BCD2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0" name="Text Box 77">
          <a:extLst>
            <a:ext uri="{FF2B5EF4-FFF2-40B4-BE49-F238E27FC236}">
              <a16:creationId xmlns:a16="http://schemas.microsoft.com/office/drawing/2014/main" id="{C6183013-E0F7-4E6D-948A-E79A67CEFC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1" name="Text Box 78">
          <a:extLst>
            <a:ext uri="{FF2B5EF4-FFF2-40B4-BE49-F238E27FC236}">
              <a16:creationId xmlns:a16="http://schemas.microsoft.com/office/drawing/2014/main" id="{47432494-EC8F-4CAE-A936-2C8EED5CC6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2" name="Text Box 79">
          <a:extLst>
            <a:ext uri="{FF2B5EF4-FFF2-40B4-BE49-F238E27FC236}">
              <a16:creationId xmlns:a16="http://schemas.microsoft.com/office/drawing/2014/main" id="{1F6F981E-5D2F-4617-8B07-8286EB353C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3" name="Text Box 80">
          <a:extLst>
            <a:ext uri="{FF2B5EF4-FFF2-40B4-BE49-F238E27FC236}">
              <a16:creationId xmlns:a16="http://schemas.microsoft.com/office/drawing/2014/main" id="{54C7FA92-86B2-426D-BEE7-91C3CB83B9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4" name="Text Box 81">
          <a:extLst>
            <a:ext uri="{FF2B5EF4-FFF2-40B4-BE49-F238E27FC236}">
              <a16:creationId xmlns:a16="http://schemas.microsoft.com/office/drawing/2014/main" id="{524AFF76-30F1-4CED-8D49-2AA7592EBB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5" name="Text Box 82">
          <a:extLst>
            <a:ext uri="{FF2B5EF4-FFF2-40B4-BE49-F238E27FC236}">
              <a16:creationId xmlns:a16="http://schemas.microsoft.com/office/drawing/2014/main" id="{62A98457-0069-425A-ABE1-6F0C4A7B60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6" name="Text Box 83">
          <a:extLst>
            <a:ext uri="{FF2B5EF4-FFF2-40B4-BE49-F238E27FC236}">
              <a16:creationId xmlns:a16="http://schemas.microsoft.com/office/drawing/2014/main" id="{774B81F7-1299-4FCF-9118-800F4119F8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7" name="Text Box 84">
          <a:extLst>
            <a:ext uri="{FF2B5EF4-FFF2-40B4-BE49-F238E27FC236}">
              <a16:creationId xmlns:a16="http://schemas.microsoft.com/office/drawing/2014/main" id="{AB683862-068E-4E04-8923-76F9282177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8" name="Text Box 85">
          <a:extLst>
            <a:ext uri="{FF2B5EF4-FFF2-40B4-BE49-F238E27FC236}">
              <a16:creationId xmlns:a16="http://schemas.microsoft.com/office/drawing/2014/main" id="{3901858A-D6E0-4ED9-A594-EDF11706A7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399" name="Text Box 86">
          <a:extLst>
            <a:ext uri="{FF2B5EF4-FFF2-40B4-BE49-F238E27FC236}">
              <a16:creationId xmlns:a16="http://schemas.microsoft.com/office/drawing/2014/main" id="{C195DBE8-1FD1-47DF-804C-D9E575C4B8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0" name="Text Box 87">
          <a:extLst>
            <a:ext uri="{FF2B5EF4-FFF2-40B4-BE49-F238E27FC236}">
              <a16:creationId xmlns:a16="http://schemas.microsoft.com/office/drawing/2014/main" id="{F179F687-270E-49A0-9E26-E9DC832F22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1" name="Text Box 88">
          <a:extLst>
            <a:ext uri="{FF2B5EF4-FFF2-40B4-BE49-F238E27FC236}">
              <a16:creationId xmlns:a16="http://schemas.microsoft.com/office/drawing/2014/main" id="{31B31F50-D0AD-4EA9-BD6F-FD87E88949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2" name="Text Box 89">
          <a:extLst>
            <a:ext uri="{FF2B5EF4-FFF2-40B4-BE49-F238E27FC236}">
              <a16:creationId xmlns:a16="http://schemas.microsoft.com/office/drawing/2014/main" id="{35549372-CA30-4877-9105-683DA00803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3" name="Text Box 90">
          <a:extLst>
            <a:ext uri="{FF2B5EF4-FFF2-40B4-BE49-F238E27FC236}">
              <a16:creationId xmlns:a16="http://schemas.microsoft.com/office/drawing/2014/main" id="{35EAFBCE-33B0-4335-BD51-DE8E3B9E84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4" name="Text Box 91">
          <a:extLst>
            <a:ext uri="{FF2B5EF4-FFF2-40B4-BE49-F238E27FC236}">
              <a16:creationId xmlns:a16="http://schemas.microsoft.com/office/drawing/2014/main" id="{BDA16F3F-B4AA-4DD6-ADF7-87E321CBD9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5" name="Text Box 92">
          <a:extLst>
            <a:ext uri="{FF2B5EF4-FFF2-40B4-BE49-F238E27FC236}">
              <a16:creationId xmlns:a16="http://schemas.microsoft.com/office/drawing/2014/main" id="{64C69E4E-50FE-4E3D-B5D0-70CE319AA4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6" name="Text Box 26">
          <a:extLst>
            <a:ext uri="{FF2B5EF4-FFF2-40B4-BE49-F238E27FC236}">
              <a16:creationId xmlns:a16="http://schemas.microsoft.com/office/drawing/2014/main" id="{DEAA95BD-953F-4BA8-80B2-7EECBB845C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7" name="Text Box 27">
          <a:extLst>
            <a:ext uri="{FF2B5EF4-FFF2-40B4-BE49-F238E27FC236}">
              <a16:creationId xmlns:a16="http://schemas.microsoft.com/office/drawing/2014/main" id="{FE0525A0-DB0A-40B9-AEDE-2CC3381422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8" name="Text Box 28">
          <a:extLst>
            <a:ext uri="{FF2B5EF4-FFF2-40B4-BE49-F238E27FC236}">
              <a16:creationId xmlns:a16="http://schemas.microsoft.com/office/drawing/2014/main" id="{471688F1-7F85-40FE-843D-7EA060E198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09" name="Text Box 29">
          <a:extLst>
            <a:ext uri="{FF2B5EF4-FFF2-40B4-BE49-F238E27FC236}">
              <a16:creationId xmlns:a16="http://schemas.microsoft.com/office/drawing/2014/main" id="{D3803819-9746-4EC8-A010-468DAF87C7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0" name="Text Box 30">
          <a:extLst>
            <a:ext uri="{FF2B5EF4-FFF2-40B4-BE49-F238E27FC236}">
              <a16:creationId xmlns:a16="http://schemas.microsoft.com/office/drawing/2014/main" id="{ACF44D8C-2F47-49BC-BF85-5CD47BE9EE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1" name="Text Box 31">
          <a:extLst>
            <a:ext uri="{FF2B5EF4-FFF2-40B4-BE49-F238E27FC236}">
              <a16:creationId xmlns:a16="http://schemas.microsoft.com/office/drawing/2014/main" id="{1B1B4FF1-7BFB-4C61-874D-D95A6A650C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2" name="Text Box 32">
          <a:extLst>
            <a:ext uri="{FF2B5EF4-FFF2-40B4-BE49-F238E27FC236}">
              <a16:creationId xmlns:a16="http://schemas.microsoft.com/office/drawing/2014/main" id="{1CCC1EA0-21F3-4407-BE06-F463E9929F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3" name="Text Box 33">
          <a:extLst>
            <a:ext uri="{FF2B5EF4-FFF2-40B4-BE49-F238E27FC236}">
              <a16:creationId xmlns:a16="http://schemas.microsoft.com/office/drawing/2014/main" id="{BA35342E-121E-48A2-AE86-0EEC667022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4" name="Text Box 34">
          <a:extLst>
            <a:ext uri="{FF2B5EF4-FFF2-40B4-BE49-F238E27FC236}">
              <a16:creationId xmlns:a16="http://schemas.microsoft.com/office/drawing/2014/main" id="{C625EF2C-7631-4F78-A4D4-C5B748EAF1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5" name="Text Box 35">
          <a:extLst>
            <a:ext uri="{FF2B5EF4-FFF2-40B4-BE49-F238E27FC236}">
              <a16:creationId xmlns:a16="http://schemas.microsoft.com/office/drawing/2014/main" id="{822A1005-DB26-4139-B66B-81E53D235F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6" name="Text Box 36">
          <a:extLst>
            <a:ext uri="{FF2B5EF4-FFF2-40B4-BE49-F238E27FC236}">
              <a16:creationId xmlns:a16="http://schemas.microsoft.com/office/drawing/2014/main" id="{1D307BD2-F01F-4831-96B1-53F428066F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7" name="Text Box 37">
          <a:extLst>
            <a:ext uri="{FF2B5EF4-FFF2-40B4-BE49-F238E27FC236}">
              <a16:creationId xmlns:a16="http://schemas.microsoft.com/office/drawing/2014/main" id="{6136AB66-DBB7-4A88-A7E2-D4657F984A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8" name="Text Box 38">
          <a:extLst>
            <a:ext uri="{FF2B5EF4-FFF2-40B4-BE49-F238E27FC236}">
              <a16:creationId xmlns:a16="http://schemas.microsoft.com/office/drawing/2014/main" id="{C304F5A5-19BA-4DB9-9FDA-01949B7105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19" name="Text Box 39">
          <a:extLst>
            <a:ext uri="{FF2B5EF4-FFF2-40B4-BE49-F238E27FC236}">
              <a16:creationId xmlns:a16="http://schemas.microsoft.com/office/drawing/2014/main" id="{557D31D7-0C97-4A01-B1F1-40D2C7C3D1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0" name="Text Box 40">
          <a:extLst>
            <a:ext uri="{FF2B5EF4-FFF2-40B4-BE49-F238E27FC236}">
              <a16:creationId xmlns:a16="http://schemas.microsoft.com/office/drawing/2014/main" id="{0AEA99A8-4975-401C-A39E-7722F4E30B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1" name="Text Box 41">
          <a:extLst>
            <a:ext uri="{FF2B5EF4-FFF2-40B4-BE49-F238E27FC236}">
              <a16:creationId xmlns:a16="http://schemas.microsoft.com/office/drawing/2014/main" id="{7370797B-65FE-4713-98E4-5CC6A285E7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2" name="Text Box 42">
          <a:extLst>
            <a:ext uri="{FF2B5EF4-FFF2-40B4-BE49-F238E27FC236}">
              <a16:creationId xmlns:a16="http://schemas.microsoft.com/office/drawing/2014/main" id="{FA974BB1-2C81-4CC8-A439-69F06DA014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3" name="Text Box 43">
          <a:extLst>
            <a:ext uri="{FF2B5EF4-FFF2-40B4-BE49-F238E27FC236}">
              <a16:creationId xmlns:a16="http://schemas.microsoft.com/office/drawing/2014/main" id="{8268C67F-5277-4959-9C6D-6CD2D36E62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4" name="Text Box 44">
          <a:extLst>
            <a:ext uri="{FF2B5EF4-FFF2-40B4-BE49-F238E27FC236}">
              <a16:creationId xmlns:a16="http://schemas.microsoft.com/office/drawing/2014/main" id="{BFF983C6-5D77-4E76-94C2-BF095D2612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5" name="Text Box 45">
          <a:extLst>
            <a:ext uri="{FF2B5EF4-FFF2-40B4-BE49-F238E27FC236}">
              <a16:creationId xmlns:a16="http://schemas.microsoft.com/office/drawing/2014/main" id="{802804C3-C857-438F-88AA-08CE098886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6" name="Text Box 46">
          <a:extLst>
            <a:ext uri="{FF2B5EF4-FFF2-40B4-BE49-F238E27FC236}">
              <a16:creationId xmlns:a16="http://schemas.microsoft.com/office/drawing/2014/main" id="{B3480BFF-7B40-42E8-B663-57BD1E4596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7" name="Text Box 47">
          <a:extLst>
            <a:ext uri="{FF2B5EF4-FFF2-40B4-BE49-F238E27FC236}">
              <a16:creationId xmlns:a16="http://schemas.microsoft.com/office/drawing/2014/main" id="{C9696D53-99C7-4DA2-B07A-9D71A13CCB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8" name="Text Box 49">
          <a:extLst>
            <a:ext uri="{FF2B5EF4-FFF2-40B4-BE49-F238E27FC236}">
              <a16:creationId xmlns:a16="http://schemas.microsoft.com/office/drawing/2014/main" id="{47AD8A66-83FA-479B-BFB3-48CD8D4987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29" name="Text Box 50">
          <a:extLst>
            <a:ext uri="{FF2B5EF4-FFF2-40B4-BE49-F238E27FC236}">
              <a16:creationId xmlns:a16="http://schemas.microsoft.com/office/drawing/2014/main" id="{FF83172F-B293-4B52-BFD8-B57A5A0B1A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0" name="Text Box 51">
          <a:extLst>
            <a:ext uri="{FF2B5EF4-FFF2-40B4-BE49-F238E27FC236}">
              <a16:creationId xmlns:a16="http://schemas.microsoft.com/office/drawing/2014/main" id="{4753DBE1-B7E7-4F7D-BAF2-1FEDDCD3A0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1" name="Text Box 52">
          <a:extLst>
            <a:ext uri="{FF2B5EF4-FFF2-40B4-BE49-F238E27FC236}">
              <a16:creationId xmlns:a16="http://schemas.microsoft.com/office/drawing/2014/main" id="{F9A57581-BA75-4331-AEFF-CA88DECA8E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2" name="Text Box 53">
          <a:extLst>
            <a:ext uri="{FF2B5EF4-FFF2-40B4-BE49-F238E27FC236}">
              <a16:creationId xmlns:a16="http://schemas.microsoft.com/office/drawing/2014/main" id="{97ACD658-551A-470E-98ED-343F70CB69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3" name="Text Box 54">
          <a:extLst>
            <a:ext uri="{FF2B5EF4-FFF2-40B4-BE49-F238E27FC236}">
              <a16:creationId xmlns:a16="http://schemas.microsoft.com/office/drawing/2014/main" id="{DEB648EF-9D85-47A3-89B6-5CF7713128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4" name="Text Box 55">
          <a:extLst>
            <a:ext uri="{FF2B5EF4-FFF2-40B4-BE49-F238E27FC236}">
              <a16:creationId xmlns:a16="http://schemas.microsoft.com/office/drawing/2014/main" id="{3ED36488-AA71-42E5-BA1C-7A405DDABB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5" name="Text Box 56">
          <a:extLst>
            <a:ext uri="{FF2B5EF4-FFF2-40B4-BE49-F238E27FC236}">
              <a16:creationId xmlns:a16="http://schemas.microsoft.com/office/drawing/2014/main" id="{BC7FAEF9-D7EE-493A-B4B8-4478D13A3B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6" name="Text Box 57">
          <a:extLst>
            <a:ext uri="{FF2B5EF4-FFF2-40B4-BE49-F238E27FC236}">
              <a16:creationId xmlns:a16="http://schemas.microsoft.com/office/drawing/2014/main" id="{166A9046-7C11-4A03-88BB-7990D7A1E4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7" name="Text Box 58">
          <a:extLst>
            <a:ext uri="{FF2B5EF4-FFF2-40B4-BE49-F238E27FC236}">
              <a16:creationId xmlns:a16="http://schemas.microsoft.com/office/drawing/2014/main" id="{9DC0A499-0E9C-4C44-A8C0-34135E9461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8" name="Text Box 59">
          <a:extLst>
            <a:ext uri="{FF2B5EF4-FFF2-40B4-BE49-F238E27FC236}">
              <a16:creationId xmlns:a16="http://schemas.microsoft.com/office/drawing/2014/main" id="{A6153763-1018-4E67-8569-459C48A3DE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39" name="Text Box 60">
          <a:extLst>
            <a:ext uri="{FF2B5EF4-FFF2-40B4-BE49-F238E27FC236}">
              <a16:creationId xmlns:a16="http://schemas.microsoft.com/office/drawing/2014/main" id="{5213BAF7-4D9B-4556-B400-EB0161B8E6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0" name="Text Box 61">
          <a:extLst>
            <a:ext uri="{FF2B5EF4-FFF2-40B4-BE49-F238E27FC236}">
              <a16:creationId xmlns:a16="http://schemas.microsoft.com/office/drawing/2014/main" id="{FD2A9BCA-85D2-40AD-9F4E-83238571A2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1" name="Text Box 62">
          <a:extLst>
            <a:ext uri="{FF2B5EF4-FFF2-40B4-BE49-F238E27FC236}">
              <a16:creationId xmlns:a16="http://schemas.microsoft.com/office/drawing/2014/main" id="{533C398A-AD5A-4DA4-A6DA-8260D7DC9B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2" name="Text Box 63">
          <a:extLst>
            <a:ext uri="{FF2B5EF4-FFF2-40B4-BE49-F238E27FC236}">
              <a16:creationId xmlns:a16="http://schemas.microsoft.com/office/drawing/2014/main" id="{BB497A0C-F45E-4615-8BAB-BFC100AF21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3" name="Text Box 64">
          <a:extLst>
            <a:ext uri="{FF2B5EF4-FFF2-40B4-BE49-F238E27FC236}">
              <a16:creationId xmlns:a16="http://schemas.microsoft.com/office/drawing/2014/main" id="{80E54945-6E37-4523-9716-9FBDE90B51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4" name="Text Box 65">
          <a:extLst>
            <a:ext uri="{FF2B5EF4-FFF2-40B4-BE49-F238E27FC236}">
              <a16:creationId xmlns:a16="http://schemas.microsoft.com/office/drawing/2014/main" id="{DC5E7E76-8AC1-421B-B9A7-5F2765AC0F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5" name="Text Box 66">
          <a:extLst>
            <a:ext uri="{FF2B5EF4-FFF2-40B4-BE49-F238E27FC236}">
              <a16:creationId xmlns:a16="http://schemas.microsoft.com/office/drawing/2014/main" id="{8641D9A7-091E-41CC-B1B2-8AE48C0253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6" name="Text Box 67">
          <a:extLst>
            <a:ext uri="{FF2B5EF4-FFF2-40B4-BE49-F238E27FC236}">
              <a16:creationId xmlns:a16="http://schemas.microsoft.com/office/drawing/2014/main" id="{501AEC37-2929-4E6E-98E4-0C153FD3D1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7" name="Text Box 68">
          <a:extLst>
            <a:ext uri="{FF2B5EF4-FFF2-40B4-BE49-F238E27FC236}">
              <a16:creationId xmlns:a16="http://schemas.microsoft.com/office/drawing/2014/main" id="{96EE7CFA-624C-4521-96B6-1B152730D7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8" name="Text Box 69">
          <a:extLst>
            <a:ext uri="{FF2B5EF4-FFF2-40B4-BE49-F238E27FC236}">
              <a16:creationId xmlns:a16="http://schemas.microsoft.com/office/drawing/2014/main" id="{BC3F5599-0004-4053-AB31-C300C660AB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49" name="Text Box 70">
          <a:extLst>
            <a:ext uri="{FF2B5EF4-FFF2-40B4-BE49-F238E27FC236}">
              <a16:creationId xmlns:a16="http://schemas.microsoft.com/office/drawing/2014/main" id="{BDC9A64D-AB63-45CA-939E-18E5D5A250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0" name="Text Box 71">
          <a:extLst>
            <a:ext uri="{FF2B5EF4-FFF2-40B4-BE49-F238E27FC236}">
              <a16:creationId xmlns:a16="http://schemas.microsoft.com/office/drawing/2014/main" id="{20484136-23FA-40C7-ACA6-9C1BA098AA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1" name="Text Box 72">
          <a:extLst>
            <a:ext uri="{FF2B5EF4-FFF2-40B4-BE49-F238E27FC236}">
              <a16:creationId xmlns:a16="http://schemas.microsoft.com/office/drawing/2014/main" id="{B891F30D-A14E-4C8B-9A43-3C45EBEC4B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2" name="Text Box 73">
          <a:extLst>
            <a:ext uri="{FF2B5EF4-FFF2-40B4-BE49-F238E27FC236}">
              <a16:creationId xmlns:a16="http://schemas.microsoft.com/office/drawing/2014/main" id="{8C79CB5F-EE02-4E8D-8378-34B5103F30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3" name="Text Box 74">
          <a:extLst>
            <a:ext uri="{FF2B5EF4-FFF2-40B4-BE49-F238E27FC236}">
              <a16:creationId xmlns:a16="http://schemas.microsoft.com/office/drawing/2014/main" id="{DE956ACC-62A4-45B3-B6C1-5B1D6BD32E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4" name="Text Box 75">
          <a:extLst>
            <a:ext uri="{FF2B5EF4-FFF2-40B4-BE49-F238E27FC236}">
              <a16:creationId xmlns:a16="http://schemas.microsoft.com/office/drawing/2014/main" id="{E1B80BD3-ABF3-4698-99A2-9347DA9116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5" name="Text Box 76">
          <a:extLst>
            <a:ext uri="{FF2B5EF4-FFF2-40B4-BE49-F238E27FC236}">
              <a16:creationId xmlns:a16="http://schemas.microsoft.com/office/drawing/2014/main" id="{C8FF83FB-B684-4656-8168-27DA59BF2C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6" name="Text Box 77">
          <a:extLst>
            <a:ext uri="{FF2B5EF4-FFF2-40B4-BE49-F238E27FC236}">
              <a16:creationId xmlns:a16="http://schemas.microsoft.com/office/drawing/2014/main" id="{19F66FF9-E682-48BE-A2B3-F99FF0079C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7" name="Text Box 78">
          <a:extLst>
            <a:ext uri="{FF2B5EF4-FFF2-40B4-BE49-F238E27FC236}">
              <a16:creationId xmlns:a16="http://schemas.microsoft.com/office/drawing/2014/main" id="{882566A9-FEA7-4D40-BB15-007B7070B7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8" name="Text Box 79">
          <a:extLst>
            <a:ext uri="{FF2B5EF4-FFF2-40B4-BE49-F238E27FC236}">
              <a16:creationId xmlns:a16="http://schemas.microsoft.com/office/drawing/2014/main" id="{AC5AF204-7651-4C71-9B9A-DED0D24B8E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59" name="Text Box 80">
          <a:extLst>
            <a:ext uri="{FF2B5EF4-FFF2-40B4-BE49-F238E27FC236}">
              <a16:creationId xmlns:a16="http://schemas.microsoft.com/office/drawing/2014/main" id="{862157C3-5ED4-4D4C-A017-7A96D4805F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0" name="Text Box 81">
          <a:extLst>
            <a:ext uri="{FF2B5EF4-FFF2-40B4-BE49-F238E27FC236}">
              <a16:creationId xmlns:a16="http://schemas.microsoft.com/office/drawing/2014/main" id="{189C8A4F-A334-4627-AB96-9FC33D2FB0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1" name="Text Box 82">
          <a:extLst>
            <a:ext uri="{FF2B5EF4-FFF2-40B4-BE49-F238E27FC236}">
              <a16:creationId xmlns:a16="http://schemas.microsoft.com/office/drawing/2014/main" id="{D4E72829-D667-4E93-BDE3-0B0860FE96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2" name="Text Box 83">
          <a:extLst>
            <a:ext uri="{FF2B5EF4-FFF2-40B4-BE49-F238E27FC236}">
              <a16:creationId xmlns:a16="http://schemas.microsoft.com/office/drawing/2014/main" id="{6600928C-C43C-495A-A3E4-A4750AEC82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3" name="Text Box 84">
          <a:extLst>
            <a:ext uri="{FF2B5EF4-FFF2-40B4-BE49-F238E27FC236}">
              <a16:creationId xmlns:a16="http://schemas.microsoft.com/office/drawing/2014/main" id="{40E7E614-A606-4282-A825-C7F97D20E7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4" name="Text Box 85">
          <a:extLst>
            <a:ext uri="{FF2B5EF4-FFF2-40B4-BE49-F238E27FC236}">
              <a16:creationId xmlns:a16="http://schemas.microsoft.com/office/drawing/2014/main" id="{6AF96D8D-B253-4A83-9667-B5810FB858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5" name="Text Box 86">
          <a:extLst>
            <a:ext uri="{FF2B5EF4-FFF2-40B4-BE49-F238E27FC236}">
              <a16:creationId xmlns:a16="http://schemas.microsoft.com/office/drawing/2014/main" id="{E01E7B8E-6E77-4638-B13B-E394EC9CC1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6" name="Text Box 87">
          <a:extLst>
            <a:ext uri="{FF2B5EF4-FFF2-40B4-BE49-F238E27FC236}">
              <a16:creationId xmlns:a16="http://schemas.microsoft.com/office/drawing/2014/main" id="{7A613374-1D4F-4530-9CDF-9D3182DB21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7" name="Text Box 88">
          <a:extLst>
            <a:ext uri="{FF2B5EF4-FFF2-40B4-BE49-F238E27FC236}">
              <a16:creationId xmlns:a16="http://schemas.microsoft.com/office/drawing/2014/main" id="{94AA9D9D-4D01-43CC-B041-B50CEC52E0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8" name="Text Box 89">
          <a:extLst>
            <a:ext uri="{FF2B5EF4-FFF2-40B4-BE49-F238E27FC236}">
              <a16:creationId xmlns:a16="http://schemas.microsoft.com/office/drawing/2014/main" id="{72EE5080-6A01-4DC2-849D-41A9B11AF6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69" name="Text Box 90">
          <a:extLst>
            <a:ext uri="{FF2B5EF4-FFF2-40B4-BE49-F238E27FC236}">
              <a16:creationId xmlns:a16="http://schemas.microsoft.com/office/drawing/2014/main" id="{93E0D335-5881-4A57-93D4-8CB2F9C520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0" name="Text Box 91">
          <a:extLst>
            <a:ext uri="{FF2B5EF4-FFF2-40B4-BE49-F238E27FC236}">
              <a16:creationId xmlns:a16="http://schemas.microsoft.com/office/drawing/2014/main" id="{4C34A344-5907-41F9-9822-E320EF8CDE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1" name="Text Box 92">
          <a:extLst>
            <a:ext uri="{FF2B5EF4-FFF2-40B4-BE49-F238E27FC236}">
              <a16:creationId xmlns:a16="http://schemas.microsoft.com/office/drawing/2014/main" id="{FC9B1CD5-CDF0-4297-8856-7E00D15B4D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2" name="Text Box 26">
          <a:extLst>
            <a:ext uri="{FF2B5EF4-FFF2-40B4-BE49-F238E27FC236}">
              <a16:creationId xmlns:a16="http://schemas.microsoft.com/office/drawing/2014/main" id="{90FDDE24-CB2F-41B9-A59F-F209B9BFA1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3" name="Text Box 27">
          <a:extLst>
            <a:ext uri="{FF2B5EF4-FFF2-40B4-BE49-F238E27FC236}">
              <a16:creationId xmlns:a16="http://schemas.microsoft.com/office/drawing/2014/main" id="{79CBDD4F-6E5F-4E7C-B876-7F1591E4C1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4" name="Text Box 28">
          <a:extLst>
            <a:ext uri="{FF2B5EF4-FFF2-40B4-BE49-F238E27FC236}">
              <a16:creationId xmlns:a16="http://schemas.microsoft.com/office/drawing/2014/main" id="{A14D20FD-CB29-4BFE-BDDF-67BF94E1F9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5" name="Text Box 29">
          <a:extLst>
            <a:ext uri="{FF2B5EF4-FFF2-40B4-BE49-F238E27FC236}">
              <a16:creationId xmlns:a16="http://schemas.microsoft.com/office/drawing/2014/main" id="{2F381F60-4AE6-4BA6-AEE5-B25B07A50A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6" name="Text Box 30">
          <a:extLst>
            <a:ext uri="{FF2B5EF4-FFF2-40B4-BE49-F238E27FC236}">
              <a16:creationId xmlns:a16="http://schemas.microsoft.com/office/drawing/2014/main" id="{E92A7555-5801-428D-86B4-F29ED045D5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7" name="Text Box 31">
          <a:extLst>
            <a:ext uri="{FF2B5EF4-FFF2-40B4-BE49-F238E27FC236}">
              <a16:creationId xmlns:a16="http://schemas.microsoft.com/office/drawing/2014/main" id="{31342813-6B3A-40AE-B07B-E2DDE552F6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8" name="Text Box 32">
          <a:extLst>
            <a:ext uri="{FF2B5EF4-FFF2-40B4-BE49-F238E27FC236}">
              <a16:creationId xmlns:a16="http://schemas.microsoft.com/office/drawing/2014/main" id="{D0BEA601-123B-43A2-BD8E-588AC7C905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79" name="Text Box 33">
          <a:extLst>
            <a:ext uri="{FF2B5EF4-FFF2-40B4-BE49-F238E27FC236}">
              <a16:creationId xmlns:a16="http://schemas.microsoft.com/office/drawing/2014/main" id="{9A90F7DC-3649-404F-9073-7559110AF7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0" name="Text Box 34">
          <a:extLst>
            <a:ext uri="{FF2B5EF4-FFF2-40B4-BE49-F238E27FC236}">
              <a16:creationId xmlns:a16="http://schemas.microsoft.com/office/drawing/2014/main" id="{B85D09C3-7F1E-459D-A664-88A5A2E789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1" name="Text Box 35">
          <a:extLst>
            <a:ext uri="{FF2B5EF4-FFF2-40B4-BE49-F238E27FC236}">
              <a16:creationId xmlns:a16="http://schemas.microsoft.com/office/drawing/2014/main" id="{19D97ECD-C624-49B3-8433-A2018D2CE4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2" name="Text Box 36">
          <a:extLst>
            <a:ext uri="{FF2B5EF4-FFF2-40B4-BE49-F238E27FC236}">
              <a16:creationId xmlns:a16="http://schemas.microsoft.com/office/drawing/2014/main" id="{319973D5-BACE-42F6-8E32-50DA350499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3" name="Text Box 37">
          <a:extLst>
            <a:ext uri="{FF2B5EF4-FFF2-40B4-BE49-F238E27FC236}">
              <a16:creationId xmlns:a16="http://schemas.microsoft.com/office/drawing/2014/main" id="{7C98AE88-FBC6-4FE8-9E1E-9F42810612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4" name="Text Box 38">
          <a:extLst>
            <a:ext uri="{FF2B5EF4-FFF2-40B4-BE49-F238E27FC236}">
              <a16:creationId xmlns:a16="http://schemas.microsoft.com/office/drawing/2014/main" id="{FFE91D9A-2596-4571-A096-0A21F90715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5" name="Text Box 39">
          <a:extLst>
            <a:ext uri="{FF2B5EF4-FFF2-40B4-BE49-F238E27FC236}">
              <a16:creationId xmlns:a16="http://schemas.microsoft.com/office/drawing/2014/main" id="{4F4C31F7-8C66-41E9-9E73-3DF0296BB2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6" name="Text Box 40">
          <a:extLst>
            <a:ext uri="{FF2B5EF4-FFF2-40B4-BE49-F238E27FC236}">
              <a16:creationId xmlns:a16="http://schemas.microsoft.com/office/drawing/2014/main" id="{6EDED7AA-0E34-455A-AC4C-29E4A659D3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7" name="Text Box 41">
          <a:extLst>
            <a:ext uri="{FF2B5EF4-FFF2-40B4-BE49-F238E27FC236}">
              <a16:creationId xmlns:a16="http://schemas.microsoft.com/office/drawing/2014/main" id="{77878754-F20F-40B7-9006-04944BCC6A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8" name="Text Box 42">
          <a:extLst>
            <a:ext uri="{FF2B5EF4-FFF2-40B4-BE49-F238E27FC236}">
              <a16:creationId xmlns:a16="http://schemas.microsoft.com/office/drawing/2014/main" id="{4B6F8D06-B1B0-47E9-A642-9B120C389B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89" name="Text Box 43">
          <a:extLst>
            <a:ext uri="{FF2B5EF4-FFF2-40B4-BE49-F238E27FC236}">
              <a16:creationId xmlns:a16="http://schemas.microsoft.com/office/drawing/2014/main" id="{D58EACC5-E35A-4BE6-BA0C-835C86DF62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0" name="Text Box 44">
          <a:extLst>
            <a:ext uri="{FF2B5EF4-FFF2-40B4-BE49-F238E27FC236}">
              <a16:creationId xmlns:a16="http://schemas.microsoft.com/office/drawing/2014/main" id="{E2F35EFC-2919-4AEF-B454-8801259293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1" name="Text Box 45">
          <a:extLst>
            <a:ext uri="{FF2B5EF4-FFF2-40B4-BE49-F238E27FC236}">
              <a16:creationId xmlns:a16="http://schemas.microsoft.com/office/drawing/2014/main" id="{745BE91E-499C-4622-A3B3-8FA46A430B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2" name="Text Box 46">
          <a:extLst>
            <a:ext uri="{FF2B5EF4-FFF2-40B4-BE49-F238E27FC236}">
              <a16:creationId xmlns:a16="http://schemas.microsoft.com/office/drawing/2014/main" id="{3C2BEC9F-D639-445E-8662-DE35BC22BC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3" name="Text Box 47">
          <a:extLst>
            <a:ext uri="{FF2B5EF4-FFF2-40B4-BE49-F238E27FC236}">
              <a16:creationId xmlns:a16="http://schemas.microsoft.com/office/drawing/2014/main" id="{614BC660-27AD-49A6-9E1D-F5FEB583F3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4" name="Text Box 49">
          <a:extLst>
            <a:ext uri="{FF2B5EF4-FFF2-40B4-BE49-F238E27FC236}">
              <a16:creationId xmlns:a16="http://schemas.microsoft.com/office/drawing/2014/main" id="{9BFDABA4-76FC-4AE0-9E2D-D3DC855CF5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5" name="Text Box 50">
          <a:extLst>
            <a:ext uri="{FF2B5EF4-FFF2-40B4-BE49-F238E27FC236}">
              <a16:creationId xmlns:a16="http://schemas.microsoft.com/office/drawing/2014/main" id="{E20503BB-9FF4-4D61-A156-0138BA6FC4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6" name="Text Box 51">
          <a:extLst>
            <a:ext uri="{FF2B5EF4-FFF2-40B4-BE49-F238E27FC236}">
              <a16:creationId xmlns:a16="http://schemas.microsoft.com/office/drawing/2014/main" id="{EFDC3023-AF9F-48F6-9C22-6DCABD8041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7" name="Text Box 52">
          <a:extLst>
            <a:ext uri="{FF2B5EF4-FFF2-40B4-BE49-F238E27FC236}">
              <a16:creationId xmlns:a16="http://schemas.microsoft.com/office/drawing/2014/main" id="{4F5E8CB7-F2BE-4A03-8AF2-361521D8C6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8" name="Text Box 53">
          <a:extLst>
            <a:ext uri="{FF2B5EF4-FFF2-40B4-BE49-F238E27FC236}">
              <a16:creationId xmlns:a16="http://schemas.microsoft.com/office/drawing/2014/main" id="{ECFD82F3-0832-4C03-825F-D34B351C5C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499" name="Text Box 54">
          <a:extLst>
            <a:ext uri="{FF2B5EF4-FFF2-40B4-BE49-F238E27FC236}">
              <a16:creationId xmlns:a16="http://schemas.microsoft.com/office/drawing/2014/main" id="{0B934D5F-68E5-4711-BA61-0F4B9078B9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0" name="Text Box 55">
          <a:extLst>
            <a:ext uri="{FF2B5EF4-FFF2-40B4-BE49-F238E27FC236}">
              <a16:creationId xmlns:a16="http://schemas.microsoft.com/office/drawing/2014/main" id="{684F69BA-1413-437E-8983-E809EB2BBA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1" name="Text Box 56">
          <a:extLst>
            <a:ext uri="{FF2B5EF4-FFF2-40B4-BE49-F238E27FC236}">
              <a16:creationId xmlns:a16="http://schemas.microsoft.com/office/drawing/2014/main" id="{4CC54B2B-B669-4A59-B066-89DF460E3A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2" name="Text Box 57">
          <a:extLst>
            <a:ext uri="{FF2B5EF4-FFF2-40B4-BE49-F238E27FC236}">
              <a16:creationId xmlns:a16="http://schemas.microsoft.com/office/drawing/2014/main" id="{E9EFA7D8-0575-4821-ADD4-E862FD7BC5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3" name="Text Box 58">
          <a:extLst>
            <a:ext uri="{FF2B5EF4-FFF2-40B4-BE49-F238E27FC236}">
              <a16:creationId xmlns:a16="http://schemas.microsoft.com/office/drawing/2014/main" id="{D637A2CB-5AB6-451F-9EAA-D04518DA07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4" name="Text Box 59">
          <a:extLst>
            <a:ext uri="{FF2B5EF4-FFF2-40B4-BE49-F238E27FC236}">
              <a16:creationId xmlns:a16="http://schemas.microsoft.com/office/drawing/2014/main" id="{A2F52794-8BF2-4AC2-8099-CD18E6C16C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5" name="Text Box 60">
          <a:extLst>
            <a:ext uri="{FF2B5EF4-FFF2-40B4-BE49-F238E27FC236}">
              <a16:creationId xmlns:a16="http://schemas.microsoft.com/office/drawing/2014/main" id="{98785C68-2E1D-4345-B7C1-F2A2DC0AD7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6" name="Text Box 61">
          <a:extLst>
            <a:ext uri="{FF2B5EF4-FFF2-40B4-BE49-F238E27FC236}">
              <a16:creationId xmlns:a16="http://schemas.microsoft.com/office/drawing/2014/main" id="{EC302F5D-C8A6-4E3D-AC0F-04468B1A8C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7" name="Text Box 62">
          <a:extLst>
            <a:ext uri="{FF2B5EF4-FFF2-40B4-BE49-F238E27FC236}">
              <a16:creationId xmlns:a16="http://schemas.microsoft.com/office/drawing/2014/main" id="{CA5307F1-A82F-4AC8-BB1B-EEBF7E40E1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8" name="Text Box 63">
          <a:extLst>
            <a:ext uri="{FF2B5EF4-FFF2-40B4-BE49-F238E27FC236}">
              <a16:creationId xmlns:a16="http://schemas.microsoft.com/office/drawing/2014/main" id="{01C6B585-E079-4E26-9593-B1E2EA639D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09" name="Text Box 64">
          <a:extLst>
            <a:ext uri="{FF2B5EF4-FFF2-40B4-BE49-F238E27FC236}">
              <a16:creationId xmlns:a16="http://schemas.microsoft.com/office/drawing/2014/main" id="{1F462031-5D03-48F6-ABDC-D7B80709DA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0" name="Text Box 65">
          <a:extLst>
            <a:ext uri="{FF2B5EF4-FFF2-40B4-BE49-F238E27FC236}">
              <a16:creationId xmlns:a16="http://schemas.microsoft.com/office/drawing/2014/main" id="{D7A54130-51D8-40E4-9EB6-E6BB225089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1" name="Text Box 66">
          <a:extLst>
            <a:ext uri="{FF2B5EF4-FFF2-40B4-BE49-F238E27FC236}">
              <a16:creationId xmlns:a16="http://schemas.microsoft.com/office/drawing/2014/main" id="{06B57559-5678-4C81-82D1-C20F377245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2" name="Text Box 67">
          <a:extLst>
            <a:ext uri="{FF2B5EF4-FFF2-40B4-BE49-F238E27FC236}">
              <a16:creationId xmlns:a16="http://schemas.microsoft.com/office/drawing/2014/main" id="{280DE8D7-7A39-430E-8909-DA020D4BB5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3" name="Text Box 68">
          <a:extLst>
            <a:ext uri="{FF2B5EF4-FFF2-40B4-BE49-F238E27FC236}">
              <a16:creationId xmlns:a16="http://schemas.microsoft.com/office/drawing/2014/main" id="{15EEDF18-A110-4E57-A990-8754BCB00B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4" name="Text Box 69">
          <a:extLst>
            <a:ext uri="{FF2B5EF4-FFF2-40B4-BE49-F238E27FC236}">
              <a16:creationId xmlns:a16="http://schemas.microsoft.com/office/drawing/2014/main" id="{313AC3CF-5583-47E7-AF99-D74EE4FA17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5" name="Text Box 70">
          <a:extLst>
            <a:ext uri="{FF2B5EF4-FFF2-40B4-BE49-F238E27FC236}">
              <a16:creationId xmlns:a16="http://schemas.microsoft.com/office/drawing/2014/main" id="{F6D938F3-9CCB-418E-96D8-8CDFB626C8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6" name="Text Box 71">
          <a:extLst>
            <a:ext uri="{FF2B5EF4-FFF2-40B4-BE49-F238E27FC236}">
              <a16:creationId xmlns:a16="http://schemas.microsoft.com/office/drawing/2014/main" id="{D11032E5-4DBC-4D61-B36C-2C8BDE81D8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7" name="Text Box 72">
          <a:extLst>
            <a:ext uri="{FF2B5EF4-FFF2-40B4-BE49-F238E27FC236}">
              <a16:creationId xmlns:a16="http://schemas.microsoft.com/office/drawing/2014/main" id="{4E25156C-2CC0-450C-B97A-C748450A2B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8" name="Text Box 73">
          <a:extLst>
            <a:ext uri="{FF2B5EF4-FFF2-40B4-BE49-F238E27FC236}">
              <a16:creationId xmlns:a16="http://schemas.microsoft.com/office/drawing/2014/main" id="{DA46F18C-267F-467F-8AD8-A9ABD25BC6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19" name="Text Box 74">
          <a:extLst>
            <a:ext uri="{FF2B5EF4-FFF2-40B4-BE49-F238E27FC236}">
              <a16:creationId xmlns:a16="http://schemas.microsoft.com/office/drawing/2014/main" id="{6332017A-B08D-4ED5-893A-44A0FC168E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0" name="Text Box 75">
          <a:extLst>
            <a:ext uri="{FF2B5EF4-FFF2-40B4-BE49-F238E27FC236}">
              <a16:creationId xmlns:a16="http://schemas.microsoft.com/office/drawing/2014/main" id="{4839B38E-D097-4944-84AF-2A18C517C0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1" name="Text Box 76">
          <a:extLst>
            <a:ext uri="{FF2B5EF4-FFF2-40B4-BE49-F238E27FC236}">
              <a16:creationId xmlns:a16="http://schemas.microsoft.com/office/drawing/2014/main" id="{B1B0D537-7D6C-4DFF-A4A5-BA06B3CDB5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2" name="Text Box 77">
          <a:extLst>
            <a:ext uri="{FF2B5EF4-FFF2-40B4-BE49-F238E27FC236}">
              <a16:creationId xmlns:a16="http://schemas.microsoft.com/office/drawing/2014/main" id="{AF28C93F-521A-499B-A61C-DB7995669E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3" name="Text Box 78">
          <a:extLst>
            <a:ext uri="{FF2B5EF4-FFF2-40B4-BE49-F238E27FC236}">
              <a16:creationId xmlns:a16="http://schemas.microsoft.com/office/drawing/2014/main" id="{1F99485C-A857-4ECB-A8B2-C5598270CF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4" name="Text Box 79">
          <a:extLst>
            <a:ext uri="{FF2B5EF4-FFF2-40B4-BE49-F238E27FC236}">
              <a16:creationId xmlns:a16="http://schemas.microsoft.com/office/drawing/2014/main" id="{1ADA4C02-6C18-4F33-A322-DE3065C6FD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5" name="Text Box 80">
          <a:extLst>
            <a:ext uri="{FF2B5EF4-FFF2-40B4-BE49-F238E27FC236}">
              <a16:creationId xmlns:a16="http://schemas.microsoft.com/office/drawing/2014/main" id="{8C1CB337-56DE-4416-9D8B-3E19A0D681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6" name="Text Box 81">
          <a:extLst>
            <a:ext uri="{FF2B5EF4-FFF2-40B4-BE49-F238E27FC236}">
              <a16:creationId xmlns:a16="http://schemas.microsoft.com/office/drawing/2014/main" id="{1BC51F32-A886-4534-9D94-F63A46564E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7" name="Text Box 82">
          <a:extLst>
            <a:ext uri="{FF2B5EF4-FFF2-40B4-BE49-F238E27FC236}">
              <a16:creationId xmlns:a16="http://schemas.microsoft.com/office/drawing/2014/main" id="{F1F7F8E5-F0E4-4A1E-A3BE-EDF19F8BA3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8" name="Text Box 83">
          <a:extLst>
            <a:ext uri="{FF2B5EF4-FFF2-40B4-BE49-F238E27FC236}">
              <a16:creationId xmlns:a16="http://schemas.microsoft.com/office/drawing/2014/main" id="{3BEBFAE2-9252-4474-BA90-864724A7AE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29" name="Text Box 84">
          <a:extLst>
            <a:ext uri="{FF2B5EF4-FFF2-40B4-BE49-F238E27FC236}">
              <a16:creationId xmlns:a16="http://schemas.microsoft.com/office/drawing/2014/main" id="{8CDAEED5-1798-4FE4-B048-74E56B5C29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0" name="Text Box 85">
          <a:extLst>
            <a:ext uri="{FF2B5EF4-FFF2-40B4-BE49-F238E27FC236}">
              <a16:creationId xmlns:a16="http://schemas.microsoft.com/office/drawing/2014/main" id="{7D112D1D-F792-478B-935B-8A0CDB4054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1" name="Text Box 86">
          <a:extLst>
            <a:ext uri="{FF2B5EF4-FFF2-40B4-BE49-F238E27FC236}">
              <a16:creationId xmlns:a16="http://schemas.microsoft.com/office/drawing/2014/main" id="{C0FC97FA-A228-4613-A956-966BE34584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2" name="Text Box 87">
          <a:extLst>
            <a:ext uri="{FF2B5EF4-FFF2-40B4-BE49-F238E27FC236}">
              <a16:creationId xmlns:a16="http://schemas.microsoft.com/office/drawing/2014/main" id="{156F5EF4-C2FE-4D1B-94E9-9B816B23B4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3" name="Text Box 88">
          <a:extLst>
            <a:ext uri="{FF2B5EF4-FFF2-40B4-BE49-F238E27FC236}">
              <a16:creationId xmlns:a16="http://schemas.microsoft.com/office/drawing/2014/main" id="{97C9250B-3E0B-453C-912C-F41BFFDD60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4" name="Text Box 89">
          <a:extLst>
            <a:ext uri="{FF2B5EF4-FFF2-40B4-BE49-F238E27FC236}">
              <a16:creationId xmlns:a16="http://schemas.microsoft.com/office/drawing/2014/main" id="{E24387E4-913F-4801-AACC-062F07AB82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5" name="Text Box 90">
          <a:extLst>
            <a:ext uri="{FF2B5EF4-FFF2-40B4-BE49-F238E27FC236}">
              <a16:creationId xmlns:a16="http://schemas.microsoft.com/office/drawing/2014/main" id="{63CD189F-A361-4047-A777-4B4D78C649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6" name="Text Box 91">
          <a:extLst>
            <a:ext uri="{FF2B5EF4-FFF2-40B4-BE49-F238E27FC236}">
              <a16:creationId xmlns:a16="http://schemas.microsoft.com/office/drawing/2014/main" id="{FA6D1FF8-49D9-4082-A69F-367EBE19F0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7" name="Text Box 92">
          <a:extLst>
            <a:ext uri="{FF2B5EF4-FFF2-40B4-BE49-F238E27FC236}">
              <a16:creationId xmlns:a16="http://schemas.microsoft.com/office/drawing/2014/main" id="{671FEA32-4E00-4000-951F-09E3821A30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8" name="Text Box 26">
          <a:extLst>
            <a:ext uri="{FF2B5EF4-FFF2-40B4-BE49-F238E27FC236}">
              <a16:creationId xmlns:a16="http://schemas.microsoft.com/office/drawing/2014/main" id="{945C89FD-8AEC-423C-A835-907AC0192A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39" name="Text Box 27">
          <a:extLst>
            <a:ext uri="{FF2B5EF4-FFF2-40B4-BE49-F238E27FC236}">
              <a16:creationId xmlns:a16="http://schemas.microsoft.com/office/drawing/2014/main" id="{0CB629BD-55E3-4D67-9188-B1D39A547E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0" name="Text Box 28">
          <a:extLst>
            <a:ext uri="{FF2B5EF4-FFF2-40B4-BE49-F238E27FC236}">
              <a16:creationId xmlns:a16="http://schemas.microsoft.com/office/drawing/2014/main" id="{35FC932F-9F23-47B9-BAB9-795C521FE5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1" name="Text Box 29">
          <a:extLst>
            <a:ext uri="{FF2B5EF4-FFF2-40B4-BE49-F238E27FC236}">
              <a16:creationId xmlns:a16="http://schemas.microsoft.com/office/drawing/2014/main" id="{F0D96CD9-AEE4-431C-B175-5CF0A5DAC3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2" name="Text Box 30">
          <a:extLst>
            <a:ext uri="{FF2B5EF4-FFF2-40B4-BE49-F238E27FC236}">
              <a16:creationId xmlns:a16="http://schemas.microsoft.com/office/drawing/2014/main" id="{8E585289-4E07-4DFA-ABC4-0516436634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3" name="Text Box 31">
          <a:extLst>
            <a:ext uri="{FF2B5EF4-FFF2-40B4-BE49-F238E27FC236}">
              <a16:creationId xmlns:a16="http://schemas.microsoft.com/office/drawing/2014/main" id="{3E4A17C0-2E27-4D69-92CF-C21236BE83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4" name="Text Box 32">
          <a:extLst>
            <a:ext uri="{FF2B5EF4-FFF2-40B4-BE49-F238E27FC236}">
              <a16:creationId xmlns:a16="http://schemas.microsoft.com/office/drawing/2014/main" id="{8F12C568-61AB-4DDD-833A-23B9904711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5" name="Text Box 33">
          <a:extLst>
            <a:ext uri="{FF2B5EF4-FFF2-40B4-BE49-F238E27FC236}">
              <a16:creationId xmlns:a16="http://schemas.microsoft.com/office/drawing/2014/main" id="{7CDEB3B8-B0D4-4040-B7DE-1638784031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6" name="Text Box 34">
          <a:extLst>
            <a:ext uri="{FF2B5EF4-FFF2-40B4-BE49-F238E27FC236}">
              <a16:creationId xmlns:a16="http://schemas.microsoft.com/office/drawing/2014/main" id="{1CE1FE76-613F-4E6F-9883-6D1541025F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7" name="Text Box 35">
          <a:extLst>
            <a:ext uri="{FF2B5EF4-FFF2-40B4-BE49-F238E27FC236}">
              <a16:creationId xmlns:a16="http://schemas.microsoft.com/office/drawing/2014/main" id="{4C35F16D-0F0C-461C-B246-7E6E5708B9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8" name="Text Box 36">
          <a:extLst>
            <a:ext uri="{FF2B5EF4-FFF2-40B4-BE49-F238E27FC236}">
              <a16:creationId xmlns:a16="http://schemas.microsoft.com/office/drawing/2014/main" id="{4D2235F2-57E9-41F9-B80F-70B00357B0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49" name="Text Box 37">
          <a:extLst>
            <a:ext uri="{FF2B5EF4-FFF2-40B4-BE49-F238E27FC236}">
              <a16:creationId xmlns:a16="http://schemas.microsoft.com/office/drawing/2014/main" id="{2C3C23D6-B6DC-4DA8-9802-8499BB0CB4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0" name="Text Box 38">
          <a:extLst>
            <a:ext uri="{FF2B5EF4-FFF2-40B4-BE49-F238E27FC236}">
              <a16:creationId xmlns:a16="http://schemas.microsoft.com/office/drawing/2014/main" id="{6CFACDD7-FA27-40A5-8C70-2CE909EF79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1" name="Text Box 39">
          <a:extLst>
            <a:ext uri="{FF2B5EF4-FFF2-40B4-BE49-F238E27FC236}">
              <a16:creationId xmlns:a16="http://schemas.microsoft.com/office/drawing/2014/main" id="{65DD178E-4EA3-4E6D-8569-475EF7DC94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2" name="Text Box 40">
          <a:extLst>
            <a:ext uri="{FF2B5EF4-FFF2-40B4-BE49-F238E27FC236}">
              <a16:creationId xmlns:a16="http://schemas.microsoft.com/office/drawing/2014/main" id="{25F99751-B51E-4770-AC70-A4601F1D7D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3" name="Text Box 41">
          <a:extLst>
            <a:ext uri="{FF2B5EF4-FFF2-40B4-BE49-F238E27FC236}">
              <a16:creationId xmlns:a16="http://schemas.microsoft.com/office/drawing/2014/main" id="{55D55B4C-0124-49C7-B97F-149B7E0CA2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4" name="Text Box 42">
          <a:extLst>
            <a:ext uri="{FF2B5EF4-FFF2-40B4-BE49-F238E27FC236}">
              <a16:creationId xmlns:a16="http://schemas.microsoft.com/office/drawing/2014/main" id="{2555C621-5DCC-4E8F-BBC3-938A06EFFC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5" name="Text Box 43">
          <a:extLst>
            <a:ext uri="{FF2B5EF4-FFF2-40B4-BE49-F238E27FC236}">
              <a16:creationId xmlns:a16="http://schemas.microsoft.com/office/drawing/2014/main" id="{2F99325C-12C5-40EB-9E97-D54232FB0E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6" name="Text Box 44">
          <a:extLst>
            <a:ext uri="{FF2B5EF4-FFF2-40B4-BE49-F238E27FC236}">
              <a16:creationId xmlns:a16="http://schemas.microsoft.com/office/drawing/2014/main" id="{74A7A85E-E147-4219-9849-F83497CCB4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7" name="Text Box 45">
          <a:extLst>
            <a:ext uri="{FF2B5EF4-FFF2-40B4-BE49-F238E27FC236}">
              <a16:creationId xmlns:a16="http://schemas.microsoft.com/office/drawing/2014/main" id="{25B12548-7497-478A-BC36-7889A12B50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8" name="Text Box 46">
          <a:extLst>
            <a:ext uri="{FF2B5EF4-FFF2-40B4-BE49-F238E27FC236}">
              <a16:creationId xmlns:a16="http://schemas.microsoft.com/office/drawing/2014/main" id="{9624DDC6-97C0-4E16-BC84-796FB3BF5D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59" name="Text Box 47">
          <a:extLst>
            <a:ext uri="{FF2B5EF4-FFF2-40B4-BE49-F238E27FC236}">
              <a16:creationId xmlns:a16="http://schemas.microsoft.com/office/drawing/2014/main" id="{DB9113C8-AA05-434B-9F09-32491A7C11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0" name="Text Box 49">
          <a:extLst>
            <a:ext uri="{FF2B5EF4-FFF2-40B4-BE49-F238E27FC236}">
              <a16:creationId xmlns:a16="http://schemas.microsoft.com/office/drawing/2014/main" id="{1D458445-DC2D-4BFD-9396-8ACCD40AF6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1" name="Text Box 50">
          <a:extLst>
            <a:ext uri="{FF2B5EF4-FFF2-40B4-BE49-F238E27FC236}">
              <a16:creationId xmlns:a16="http://schemas.microsoft.com/office/drawing/2014/main" id="{8F441248-BF06-4011-A4BC-69E173FF3D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2" name="Text Box 51">
          <a:extLst>
            <a:ext uri="{FF2B5EF4-FFF2-40B4-BE49-F238E27FC236}">
              <a16:creationId xmlns:a16="http://schemas.microsoft.com/office/drawing/2014/main" id="{11D4E97C-0067-4963-BF60-9D3546F3E2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3" name="Text Box 52">
          <a:extLst>
            <a:ext uri="{FF2B5EF4-FFF2-40B4-BE49-F238E27FC236}">
              <a16:creationId xmlns:a16="http://schemas.microsoft.com/office/drawing/2014/main" id="{BCA962A7-BAE5-4107-8600-250B6DCABC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4" name="Text Box 53">
          <a:extLst>
            <a:ext uri="{FF2B5EF4-FFF2-40B4-BE49-F238E27FC236}">
              <a16:creationId xmlns:a16="http://schemas.microsoft.com/office/drawing/2014/main" id="{5108AEF3-C569-4F8F-ABBD-EE6633EDC5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5" name="Text Box 54">
          <a:extLst>
            <a:ext uri="{FF2B5EF4-FFF2-40B4-BE49-F238E27FC236}">
              <a16:creationId xmlns:a16="http://schemas.microsoft.com/office/drawing/2014/main" id="{3685C123-CA7F-40AB-B067-58535294C9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6" name="Text Box 55">
          <a:extLst>
            <a:ext uri="{FF2B5EF4-FFF2-40B4-BE49-F238E27FC236}">
              <a16:creationId xmlns:a16="http://schemas.microsoft.com/office/drawing/2014/main" id="{22876F86-7553-4D74-87B1-6F8E700A8F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7" name="Text Box 56">
          <a:extLst>
            <a:ext uri="{FF2B5EF4-FFF2-40B4-BE49-F238E27FC236}">
              <a16:creationId xmlns:a16="http://schemas.microsoft.com/office/drawing/2014/main" id="{693E01FA-0E30-4145-AB90-82284594BC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8" name="Text Box 57">
          <a:extLst>
            <a:ext uri="{FF2B5EF4-FFF2-40B4-BE49-F238E27FC236}">
              <a16:creationId xmlns:a16="http://schemas.microsoft.com/office/drawing/2014/main" id="{8064D20D-DD83-4162-9C15-182EA432A0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69" name="Text Box 58">
          <a:extLst>
            <a:ext uri="{FF2B5EF4-FFF2-40B4-BE49-F238E27FC236}">
              <a16:creationId xmlns:a16="http://schemas.microsoft.com/office/drawing/2014/main" id="{1CE82444-4E60-4B75-BB82-3AE5D837AF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0" name="Text Box 59">
          <a:extLst>
            <a:ext uri="{FF2B5EF4-FFF2-40B4-BE49-F238E27FC236}">
              <a16:creationId xmlns:a16="http://schemas.microsoft.com/office/drawing/2014/main" id="{415918F4-0845-4C9D-8958-7BCADDCE49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1" name="Text Box 60">
          <a:extLst>
            <a:ext uri="{FF2B5EF4-FFF2-40B4-BE49-F238E27FC236}">
              <a16:creationId xmlns:a16="http://schemas.microsoft.com/office/drawing/2014/main" id="{E3FB711D-A7CC-4B2A-9F0A-D2F4F4EC27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2" name="Text Box 61">
          <a:extLst>
            <a:ext uri="{FF2B5EF4-FFF2-40B4-BE49-F238E27FC236}">
              <a16:creationId xmlns:a16="http://schemas.microsoft.com/office/drawing/2014/main" id="{2CCCF315-6950-4544-A3C9-4CB372F63B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3" name="Text Box 62">
          <a:extLst>
            <a:ext uri="{FF2B5EF4-FFF2-40B4-BE49-F238E27FC236}">
              <a16:creationId xmlns:a16="http://schemas.microsoft.com/office/drawing/2014/main" id="{D06263DA-4D0D-45BD-A62C-B651526326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4" name="Text Box 63">
          <a:extLst>
            <a:ext uri="{FF2B5EF4-FFF2-40B4-BE49-F238E27FC236}">
              <a16:creationId xmlns:a16="http://schemas.microsoft.com/office/drawing/2014/main" id="{9CB1C1F9-DB89-4EF0-A03A-7BCBFC7807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5" name="Text Box 64">
          <a:extLst>
            <a:ext uri="{FF2B5EF4-FFF2-40B4-BE49-F238E27FC236}">
              <a16:creationId xmlns:a16="http://schemas.microsoft.com/office/drawing/2014/main" id="{DDAC06AE-B7C1-4700-8278-DAF65AAB78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6" name="Text Box 65">
          <a:extLst>
            <a:ext uri="{FF2B5EF4-FFF2-40B4-BE49-F238E27FC236}">
              <a16:creationId xmlns:a16="http://schemas.microsoft.com/office/drawing/2014/main" id="{D7F3A20C-6068-4D01-8FC5-E8B5C04A4B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7" name="Text Box 66">
          <a:extLst>
            <a:ext uri="{FF2B5EF4-FFF2-40B4-BE49-F238E27FC236}">
              <a16:creationId xmlns:a16="http://schemas.microsoft.com/office/drawing/2014/main" id="{72D94E2B-9212-4468-BBEF-1B3EF3F263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8" name="Text Box 67">
          <a:extLst>
            <a:ext uri="{FF2B5EF4-FFF2-40B4-BE49-F238E27FC236}">
              <a16:creationId xmlns:a16="http://schemas.microsoft.com/office/drawing/2014/main" id="{39EB8D3B-6008-4986-A513-52DBB30F48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79" name="Text Box 68">
          <a:extLst>
            <a:ext uri="{FF2B5EF4-FFF2-40B4-BE49-F238E27FC236}">
              <a16:creationId xmlns:a16="http://schemas.microsoft.com/office/drawing/2014/main" id="{9B84022F-0BA5-4F88-8494-F470A49F74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0" name="Text Box 69">
          <a:extLst>
            <a:ext uri="{FF2B5EF4-FFF2-40B4-BE49-F238E27FC236}">
              <a16:creationId xmlns:a16="http://schemas.microsoft.com/office/drawing/2014/main" id="{68FA9245-E0C2-4139-BBB5-17719C7835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1" name="Text Box 70">
          <a:extLst>
            <a:ext uri="{FF2B5EF4-FFF2-40B4-BE49-F238E27FC236}">
              <a16:creationId xmlns:a16="http://schemas.microsoft.com/office/drawing/2014/main" id="{0AF8140B-B00D-4217-9DBB-C3B0E44E28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2" name="Text Box 71">
          <a:extLst>
            <a:ext uri="{FF2B5EF4-FFF2-40B4-BE49-F238E27FC236}">
              <a16:creationId xmlns:a16="http://schemas.microsoft.com/office/drawing/2014/main" id="{2EFF9182-7ADC-475E-81A5-57A5405BFF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3" name="Text Box 72">
          <a:extLst>
            <a:ext uri="{FF2B5EF4-FFF2-40B4-BE49-F238E27FC236}">
              <a16:creationId xmlns:a16="http://schemas.microsoft.com/office/drawing/2014/main" id="{4E83925F-584C-486E-AEDB-F69FD75D33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4" name="Text Box 73">
          <a:extLst>
            <a:ext uri="{FF2B5EF4-FFF2-40B4-BE49-F238E27FC236}">
              <a16:creationId xmlns:a16="http://schemas.microsoft.com/office/drawing/2014/main" id="{BE71A3D1-90E7-4D7A-B6A9-D87FDD1437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5" name="Text Box 74">
          <a:extLst>
            <a:ext uri="{FF2B5EF4-FFF2-40B4-BE49-F238E27FC236}">
              <a16:creationId xmlns:a16="http://schemas.microsoft.com/office/drawing/2014/main" id="{6653BFFD-DB74-4EA8-9C5A-635F4686CD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6" name="Text Box 75">
          <a:extLst>
            <a:ext uri="{FF2B5EF4-FFF2-40B4-BE49-F238E27FC236}">
              <a16:creationId xmlns:a16="http://schemas.microsoft.com/office/drawing/2014/main" id="{44FB4B76-14D8-4BCF-AD9F-F4AA0C12F5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7" name="Text Box 76">
          <a:extLst>
            <a:ext uri="{FF2B5EF4-FFF2-40B4-BE49-F238E27FC236}">
              <a16:creationId xmlns:a16="http://schemas.microsoft.com/office/drawing/2014/main" id="{17FE1B0A-2C81-4D3F-AC39-44F416181A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8" name="Text Box 77">
          <a:extLst>
            <a:ext uri="{FF2B5EF4-FFF2-40B4-BE49-F238E27FC236}">
              <a16:creationId xmlns:a16="http://schemas.microsoft.com/office/drawing/2014/main" id="{410ED482-0EA2-4FFE-9C72-E5EEF6468B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89" name="Text Box 78">
          <a:extLst>
            <a:ext uri="{FF2B5EF4-FFF2-40B4-BE49-F238E27FC236}">
              <a16:creationId xmlns:a16="http://schemas.microsoft.com/office/drawing/2014/main" id="{71542414-F895-483E-AEC1-130A51EEAE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0" name="Text Box 79">
          <a:extLst>
            <a:ext uri="{FF2B5EF4-FFF2-40B4-BE49-F238E27FC236}">
              <a16:creationId xmlns:a16="http://schemas.microsoft.com/office/drawing/2014/main" id="{E90096DC-1578-4F50-910B-FF2F26B12C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1" name="Text Box 80">
          <a:extLst>
            <a:ext uri="{FF2B5EF4-FFF2-40B4-BE49-F238E27FC236}">
              <a16:creationId xmlns:a16="http://schemas.microsoft.com/office/drawing/2014/main" id="{DAF174DD-D774-4613-A0C8-CB0493ABCE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2" name="Text Box 81">
          <a:extLst>
            <a:ext uri="{FF2B5EF4-FFF2-40B4-BE49-F238E27FC236}">
              <a16:creationId xmlns:a16="http://schemas.microsoft.com/office/drawing/2014/main" id="{A8FB41E1-356C-4828-A79F-CE27E1DDEB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3" name="Text Box 82">
          <a:extLst>
            <a:ext uri="{FF2B5EF4-FFF2-40B4-BE49-F238E27FC236}">
              <a16:creationId xmlns:a16="http://schemas.microsoft.com/office/drawing/2014/main" id="{7EFA63B8-9BE6-4FB5-B84F-82580A774D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4" name="Text Box 83">
          <a:extLst>
            <a:ext uri="{FF2B5EF4-FFF2-40B4-BE49-F238E27FC236}">
              <a16:creationId xmlns:a16="http://schemas.microsoft.com/office/drawing/2014/main" id="{860B4826-E105-46AF-9ABE-9358421C6E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5" name="Text Box 84">
          <a:extLst>
            <a:ext uri="{FF2B5EF4-FFF2-40B4-BE49-F238E27FC236}">
              <a16:creationId xmlns:a16="http://schemas.microsoft.com/office/drawing/2014/main" id="{E1558AD7-9554-4AA5-82AD-5469FDC16D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6" name="Text Box 85">
          <a:extLst>
            <a:ext uri="{FF2B5EF4-FFF2-40B4-BE49-F238E27FC236}">
              <a16:creationId xmlns:a16="http://schemas.microsoft.com/office/drawing/2014/main" id="{142D6A82-E43A-4B66-A7B7-71C1B00849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7" name="Text Box 86">
          <a:extLst>
            <a:ext uri="{FF2B5EF4-FFF2-40B4-BE49-F238E27FC236}">
              <a16:creationId xmlns:a16="http://schemas.microsoft.com/office/drawing/2014/main" id="{EFE96BD3-314B-41F8-AE3B-D32BA4470F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8" name="Text Box 87">
          <a:extLst>
            <a:ext uri="{FF2B5EF4-FFF2-40B4-BE49-F238E27FC236}">
              <a16:creationId xmlns:a16="http://schemas.microsoft.com/office/drawing/2014/main" id="{54EB594D-C81A-48BE-A9BE-13A56DCF06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599" name="Text Box 88">
          <a:extLst>
            <a:ext uri="{FF2B5EF4-FFF2-40B4-BE49-F238E27FC236}">
              <a16:creationId xmlns:a16="http://schemas.microsoft.com/office/drawing/2014/main" id="{770B49C3-F7DC-437A-8868-F665DE2C3A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0" name="Text Box 89">
          <a:extLst>
            <a:ext uri="{FF2B5EF4-FFF2-40B4-BE49-F238E27FC236}">
              <a16:creationId xmlns:a16="http://schemas.microsoft.com/office/drawing/2014/main" id="{A140BC3D-DB47-4C1F-AE7A-F361941E0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1" name="Text Box 90">
          <a:extLst>
            <a:ext uri="{FF2B5EF4-FFF2-40B4-BE49-F238E27FC236}">
              <a16:creationId xmlns:a16="http://schemas.microsoft.com/office/drawing/2014/main" id="{E025D460-CBD3-45A5-8C95-D7C08E6253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2" name="Text Box 91">
          <a:extLst>
            <a:ext uri="{FF2B5EF4-FFF2-40B4-BE49-F238E27FC236}">
              <a16:creationId xmlns:a16="http://schemas.microsoft.com/office/drawing/2014/main" id="{C3DC1D8D-F460-46B5-A17F-FBE2C4EBA5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3" name="Text Box 92">
          <a:extLst>
            <a:ext uri="{FF2B5EF4-FFF2-40B4-BE49-F238E27FC236}">
              <a16:creationId xmlns:a16="http://schemas.microsoft.com/office/drawing/2014/main" id="{4A416409-0CDC-49CA-833E-40CC578C04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4" name="Text Box 26">
          <a:extLst>
            <a:ext uri="{FF2B5EF4-FFF2-40B4-BE49-F238E27FC236}">
              <a16:creationId xmlns:a16="http://schemas.microsoft.com/office/drawing/2014/main" id="{800069CF-3508-4019-B74E-7CE8296BB0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5" name="Text Box 27">
          <a:extLst>
            <a:ext uri="{FF2B5EF4-FFF2-40B4-BE49-F238E27FC236}">
              <a16:creationId xmlns:a16="http://schemas.microsoft.com/office/drawing/2014/main" id="{E1D7BED1-EB34-49F9-AA77-A7F199239F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6" name="Text Box 28">
          <a:extLst>
            <a:ext uri="{FF2B5EF4-FFF2-40B4-BE49-F238E27FC236}">
              <a16:creationId xmlns:a16="http://schemas.microsoft.com/office/drawing/2014/main" id="{FD048FED-2F41-4412-9CFC-5E0CA9DF5A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7" name="Text Box 29">
          <a:extLst>
            <a:ext uri="{FF2B5EF4-FFF2-40B4-BE49-F238E27FC236}">
              <a16:creationId xmlns:a16="http://schemas.microsoft.com/office/drawing/2014/main" id="{CB66E922-17B8-4E44-8771-E49F4C5BEB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8" name="Text Box 30">
          <a:extLst>
            <a:ext uri="{FF2B5EF4-FFF2-40B4-BE49-F238E27FC236}">
              <a16:creationId xmlns:a16="http://schemas.microsoft.com/office/drawing/2014/main" id="{2480B7E1-A2EB-4ED2-A624-3ED1C994BF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09" name="Text Box 31">
          <a:extLst>
            <a:ext uri="{FF2B5EF4-FFF2-40B4-BE49-F238E27FC236}">
              <a16:creationId xmlns:a16="http://schemas.microsoft.com/office/drawing/2014/main" id="{3B434ADE-8C03-4735-A6D4-88062E66D4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0" name="Text Box 32">
          <a:extLst>
            <a:ext uri="{FF2B5EF4-FFF2-40B4-BE49-F238E27FC236}">
              <a16:creationId xmlns:a16="http://schemas.microsoft.com/office/drawing/2014/main" id="{CB02A732-DE8F-411F-9090-7F7411D0B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1" name="Text Box 33">
          <a:extLst>
            <a:ext uri="{FF2B5EF4-FFF2-40B4-BE49-F238E27FC236}">
              <a16:creationId xmlns:a16="http://schemas.microsoft.com/office/drawing/2014/main" id="{D5FB326E-0643-427D-A00D-BE93FE5D7E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2" name="Text Box 34">
          <a:extLst>
            <a:ext uri="{FF2B5EF4-FFF2-40B4-BE49-F238E27FC236}">
              <a16:creationId xmlns:a16="http://schemas.microsoft.com/office/drawing/2014/main" id="{99DCE87A-2237-4B6E-9E10-883D8BF68F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3" name="Text Box 35">
          <a:extLst>
            <a:ext uri="{FF2B5EF4-FFF2-40B4-BE49-F238E27FC236}">
              <a16:creationId xmlns:a16="http://schemas.microsoft.com/office/drawing/2014/main" id="{811EBF08-DAD2-43A7-AA08-BCCA86B1D1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4" name="Text Box 36">
          <a:extLst>
            <a:ext uri="{FF2B5EF4-FFF2-40B4-BE49-F238E27FC236}">
              <a16:creationId xmlns:a16="http://schemas.microsoft.com/office/drawing/2014/main" id="{4D74B78B-32DC-44DD-B2ED-94BF0FF682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5" name="Text Box 37">
          <a:extLst>
            <a:ext uri="{FF2B5EF4-FFF2-40B4-BE49-F238E27FC236}">
              <a16:creationId xmlns:a16="http://schemas.microsoft.com/office/drawing/2014/main" id="{C5EECCB1-39B4-4B9C-B4C2-7DE30A5BBD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6" name="Text Box 38">
          <a:extLst>
            <a:ext uri="{FF2B5EF4-FFF2-40B4-BE49-F238E27FC236}">
              <a16:creationId xmlns:a16="http://schemas.microsoft.com/office/drawing/2014/main" id="{5BCF2BBD-E1BC-4C9E-914D-0042A7DE7E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7" name="Text Box 39">
          <a:extLst>
            <a:ext uri="{FF2B5EF4-FFF2-40B4-BE49-F238E27FC236}">
              <a16:creationId xmlns:a16="http://schemas.microsoft.com/office/drawing/2014/main" id="{A5BC84EE-291E-42AF-8606-E4CB7237F0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8" name="Text Box 40">
          <a:extLst>
            <a:ext uri="{FF2B5EF4-FFF2-40B4-BE49-F238E27FC236}">
              <a16:creationId xmlns:a16="http://schemas.microsoft.com/office/drawing/2014/main" id="{36A6B409-9ED8-4B73-844F-303CDB4535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19" name="Text Box 41">
          <a:extLst>
            <a:ext uri="{FF2B5EF4-FFF2-40B4-BE49-F238E27FC236}">
              <a16:creationId xmlns:a16="http://schemas.microsoft.com/office/drawing/2014/main" id="{95ADFA8B-D520-472E-B1D4-FCF56EBEE1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0" name="Text Box 42">
          <a:extLst>
            <a:ext uri="{FF2B5EF4-FFF2-40B4-BE49-F238E27FC236}">
              <a16:creationId xmlns:a16="http://schemas.microsoft.com/office/drawing/2014/main" id="{6FA66771-ABB0-4413-BE1C-A568970032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1" name="Text Box 43">
          <a:extLst>
            <a:ext uri="{FF2B5EF4-FFF2-40B4-BE49-F238E27FC236}">
              <a16:creationId xmlns:a16="http://schemas.microsoft.com/office/drawing/2014/main" id="{88EF690E-000F-4F85-8D26-97B4783E0E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2" name="Text Box 44">
          <a:extLst>
            <a:ext uri="{FF2B5EF4-FFF2-40B4-BE49-F238E27FC236}">
              <a16:creationId xmlns:a16="http://schemas.microsoft.com/office/drawing/2014/main" id="{521038EC-E385-4DF1-8CF3-959B9FDD84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3" name="Text Box 45">
          <a:extLst>
            <a:ext uri="{FF2B5EF4-FFF2-40B4-BE49-F238E27FC236}">
              <a16:creationId xmlns:a16="http://schemas.microsoft.com/office/drawing/2014/main" id="{DBE2F418-BB8A-4B02-8052-A8988FA3BD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4" name="Text Box 46">
          <a:extLst>
            <a:ext uri="{FF2B5EF4-FFF2-40B4-BE49-F238E27FC236}">
              <a16:creationId xmlns:a16="http://schemas.microsoft.com/office/drawing/2014/main" id="{EA8BA6E4-FA94-42FC-A9A3-335F983256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5" name="Text Box 47">
          <a:extLst>
            <a:ext uri="{FF2B5EF4-FFF2-40B4-BE49-F238E27FC236}">
              <a16:creationId xmlns:a16="http://schemas.microsoft.com/office/drawing/2014/main" id="{9E8887AA-5145-4102-84E8-FEDE866461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6" name="Text Box 49">
          <a:extLst>
            <a:ext uri="{FF2B5EF4-FFF2-40B4-BE49-F238E27FC236}">
              <a16:creationId xmlns:a16="http://schemas.microsoft.com/office/drawing/2014/main" id="{415DCC83-A415-4ACB-9E43-1F755E47EA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7" name="Text Box 50">
          <a:extLst>
            <a:ext uri="{FF2B5EF4-FFF2-40B4-BE49-F238E27FC236}">
              <a16:creationId xmlns:a16="http://schemas.microsoft.com/office/drawing/2014/main" id="{66B1DE57-3DA2-418E-995E-786CB92558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8" name="Text Box 51">
          <a:extLst>
            <a:ext uri="{FF2B5EF4-FFF2-40B4-BE49-F238E27FC236}">
              <a16:creationId xmlns:a16="http://schemas.microsoft.com/office/drawing/2014/main" id="{AB3E0704-1925-4368-98F5-9B0A22DF35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29" name="Text Box 52">
          <a:extLst>
            <a:ext uri="{FF2B5EF4-FFF2-40B4-BE49-F238E27FC236}">
              <a16:creationId xmlns:a16="http://schemas.microsoft.com/office/drawing/2014/main" id="{96BDAE09-9C9E-4DBC-AE9F-8B6C416CE8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0" name="Text Box 53">
          <a:extLst>
            <a:ext uri="{FF2B5EF4-FFF2-40B4-BE49-F238E27FC236}">
              <a16:creationId xmlns:a16="http://schemas.microsoft.com/office/drawing/2014/main" id="{14949F4F-81CE-43EB-9D2F-824493F0E7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1" name="Text Box 54">
          <a:extLst>
            <a:ext uri="{FF2B5EF4-FFF2-40B4-BE49-F238E27FC236}">
              <a16:creationId xmlns:a16="http://schemas.microsoft.com/office/drawing/2014/main" id="{852FFB28-B294-4ABD-A797-BC0E9DCC93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2" name="Text Box 55">
          <a:extLst>
            <a:ext uri="{FF2B5EF4-FFF2-40B4-BE49-F238E27FC236}">
              <a16:creationId xmlns:a16="http://schemas.microsoft.com/office/drawing/2014/main" id="{F05E40AD-CE10-429A-84B9-C94DDEA7DA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3" name="Text Box 56">
          <a:extLst>
            <a:ext uri="{FF2B5EF4-FFF2-40B4-BE49-F238E27FC236}">
              <a16:creationId xmlns:a16="http://schemas.microsoft.com/office/drawing/2014/main" id="{43FDA447-D1EC-4AC1-870F-A44AE720E3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4" name="Text Box 57">
          <a:extLst>
            <a:ext uri="{FF2B5EF4-FFF2-40B4-BE49-F238E27FC236}">
              <a16:creationId xmlns:a16="http://schemas.microsoft.com/office/drawing/2014/main" id="{2BA3995E-0AF4-41D4-8F67-E5DE0D7BDB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5" name="Text Box 58">
          <a:extLst>
            <a:ext uri="{FF2B5EF4-FFF2-40B4-BE49-F238E27FC236}">
              <a16:creationId xmlns:a16="http://schemas.microsoft.com/office/drawing/2014/main" id="{4B75485E-FC0E-4291-ABED-3CF147BE6A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6" name="Text Box 59">
          <a:extLst>
            <a:ext uri="{FF2B5EF4-FFF2-40B4-BE49-F238E27FC236}">
              <a16:creationId xmlns:a16="http://schemas.microsoft.com/office/drawing/2014/main" id="{0E976BC7-61D4-4355-BB10-34B2C25D5D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7" name="Text Box 60">
          <a:extLst>
            <a:ext uri="{FF2B5EF4-FFF2-40B4-BE49-F238E27FC236}">
              <a16:creationId xmlns:a16="http://schemas.microsoft.com/office/drawing/2014/main" id="{9F85B619-5E0C-4F15-B7C9-9A8F703CBC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8" name="Text Box 61">
          <a:extLst>
            <a:ext uri="{FF2B5EF4-FFF2-40B4-BE49-F238E27FC236}">
              <a16:creationId xmlns:a16="http://schemas.microsoft.com/office/drawing/2014/main" id="{A05AD3FB-25AF-41DF-92E2-45ACB0945F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39" name="Text Box 62">
          <a:extLst>
            <a:ext uri="{FF2B5EF4-FFF2-40B4-BE49-F238E27FC236}">
              <a16:creationId xmlns:a16="http://schemas.microsoft.com/office/drawing/2014/main" id="{66982F12-76BF-498C-BE5C-32B0C5B9AF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0" name="Text Box 63">
          <a:extLst>
            <a:ext uri="{FF2B5EF4-FFF2-40B4-BE49-F238E27FC236}">
              <a16:creationId xmlns:a16="http://schemas.microsoft.com/office/drawing/2014/main" id="{C6AC66FC-AC6A-4ABC-BBD2-4B17A289D3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1" name="Text Box 64">
          <a:extLst>
            <a:ext uri="{FF2B5EF4-FFF2-40B4-BE49-F238E27FC236}">
              <a16:creationId xmlns:a16="http://schemas.microsoft.com/office/drawing/2014/main" id="{96CAA213-E769-44EC-B9F2-F665460CB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2" name="Text Box 65">
          <a:extLst>
            <a:ext uri="{FF2B5EF4-FFF2-40B4-BE49-F238E27FC236}">
              <a16:creationId xmlns:a16="http://schemas.microsoft.com/office/drawing/2014/main" id="{9CAEF7E1-0FCE-47DA-9655-1666D57045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3" name="Text Box 66">
          <a:extLst>
            <a:ext uri="{FF2B5EF4-FFF2-40B4-BE49-F238E27FC236}">
              <a16:creationId xmlns:a16="http://schemas.microsoft.com/office/drawing/2014/main" id="{1CB75774-C25F-4177-86CD-EA636B9046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4" name="Text Box 67">
          <a:extLst>
            <a:ext uri="{FF2B5EF4-FFF2-40B4-BE49-F238E27FC236}">
              <a16:creationId xmlns:a16="http://schemas.microsoft.com/office/drawing/2014/main" id="{4B4C2F1A-2FE5-4CDF-9DAF-3AEECADF10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5" name="Text Box 68">
          <a:extLst>
            <a:ext uri="{FF2B5EF4-FFF2-40B4-BE49-F238E27FC236}">
              <a16:creationId xmlns:a16="http://schemas.microsoft.com/office/drawing/2014/main" id="{6FDD32FD-C29F-423B-A6ED-7FB7938488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6" name="Text Box 69">
          <a:extLst>
            <a:ext uri="{FF2B5EF4-FFF2-40B4-BE49-F238E27FC236}">
              <a16:creationId xmlns:a16="http://schemas.microsoft.com/office/drawing/2014/main" id="{064EFAB3-69CC-4EE8-828C-87C5B06F2E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7" name="Text Box 70">
          <a:extLst>
            <a:ext uri="{FF2B5EF4-FFF2-40B4-BE49-F238E27FC236}">
              <a16:creationId xmlns:a16="http://schemas.microsoft.com/office/drawing/2014/main" id="{7C59E952-A541-44CB-B6D1-641EFAF073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8" name="Text Box 71">
          <a:extLst>
            <a:ext uri="{FF2B5EF4-FFF2-40B4-BE49-F238E27FC236}">
              <a16:creationId xmlns:a16="http://schemas.microsoft.com/office/drawing/2014/main" id="{90C7846A-7B57-46FE-960C-F9481A5ED7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49" name="Text Box 72">
          <a:extLst>
            <a:ext uri="{FF2B5EF4-FFF2-40B4-BE49-F238E27FC236}">
              <a16:creationId xmlns:a16="http://schemas.microsoft.com/office/drawing/2014/main" id="{8A7BAF26-1012-41F0-B5A2-8AA6F9C097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0" name="Text Box 73">
          <a:extLst>
            <a:ext uri="{FF2B5EF4-FFF2-40B4-BE49-F238E27FC236}">
              <a16:creationId xmlns:a16="http://schemas.microsoft.com/office/drawing/2014/main" id="{1ECB50CA-7AEF-4282-96B9-C54B17B15B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1" name="Text Box 74">
          <a:extLst>
            <a:ext uri="{FF2B5EF4-FFF2-40B4-BE49-F238E27FC236}">
              <a16:creationId xmlns:a16="http://schemas.microsoft.com/office/drawing/2014/main" id="{ACE1480B-D112-42B6-AD92-50E1FA4ED2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2" name="Text Box 75">
          <a:extLst>
            <a:ext uri="{FF2B5EF4-FFF2-40B4-BE49-F238E27FC236}">
              <a16:creationId xmlns:a16="http://schemas.microsoft.com/office/drawing/2014/main" id="{AFA0A6A3-E8AF-4E7A-896F-8D2A085A0A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3" name="Text Box 76">
          <a:extLst>
            <a:ext uri="{FF2B5EF4-FFF2-40B4-BE49-F238E27FC236}">
              <a16:creationId xmlns:a16="http://schemas.microsoft.com/office/drawing/2014/main" id="{0C2F8FE8-3688-46A6-A046-B4F406E4AB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4" name="Text Box 77">
          <a:extLst>
            <a:ext uri="{FF2B5EF4-FFF2-40B4-BE49-F238E27FC236}">
              <a16:creationId xmlns:a16="http://schemas.microsoft.com/office/drawing/2014/main" id="{35072C19-172F-4468-AA97-4299F2B2D1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5" name="Text Box 78">
          <a:extLst>
            <a:ext uri="{FF2B5EF4-FFF2-40B4-BE49-F238E27FC236}">
              <a16:creationId xmlns:a16="http://schemas.microsoft.com/office/drawing/2014/main" id="{974EC330-9282-4AB2-812B-4037C1CEB3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6" name="Text Box 79">
          <a:extLst>
            <a:ext uri="{FF2B5EF4-FFF2-40B4-BE49-F238E27FC236}">
              <a16:creationId xmlns:a16="http://schemas.microsoft.com/office/drawing/2014/main" id="{FE9612EB-1983-4942-A4DA-0F8CCD19D5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7" name="Text Box 80">
          <a:extLst>
            <a:ext uri="{FF2B5EF4-FFF2-40B4-BE49-F238E27FC236}">
              <a16:creationId xmlns:a16="http://schemas.microsoft.com/office/drawing/2014/main" id="{31D97360-4977-40C4-814A-DF11A55E6A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8" name="Text Box 81">
          <a:extLst>
            <a:ext uri="{FF2B5EF4-FFF2-40B4-BE49-F238E27FC236}">
              <a16:creationId xmlns:a16="http://schemas.microsoft.com/office/drawing/2014/main" id="{52A49BED-AACE-4B8E-8C26-1131503EE1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59" name="Text Box 82">
          <a:extLst>
            <a:ext uri="{FF2B5EF4-FFF2-40B4-BE49-F238E27FC236}">
              <a16:creationId xmlns:a16="http://schemas.microsoft.com/office/drawing/2014/main" id="{08D6CC0B-B7A7-4E6D-BB77-3549F89976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0" name="Text Box 83">
          <a:extLst>
            <a:ext uri="{FF2B5EF4-FFF2-40B4-BE49-F238E27FC236}">
              <a16:creationId xmlns:a16="http://schemas.microsoft.com/office/drawing/2014/main" id="{7A4AF1EA-9659-49B1-9621-B6D252B293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1" name="Text Box 84">
          <a:extLst>
            <a:ext uri="{FF2B5EF4-FFF2-40B4-BE49-F238E27FC236}">
              <a16:creationId xmlns:a16="http://schemas.microsoft.com/office/drawing/2014/main" id="{AF7BE93E-7D9E-47B3-968C-37109B1BAF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2" name="Text Box 85">
          <a:extLst>
            <a:ext uri="{FF2B5EF4-FFF2-40B4-BE49-F238E27FC236}">
              <a16:creationId xmlns:a16="http://schemas.microsoft.com/office/drawing/2014/main" id="{88F8B965-4C86-466F-8246-5E122B24E0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3" name="Text Box 86">
          <a:extLst>
            <a:ext uri="{FF2B5EF4-FFF2-40B4-BE49-F238E27FC236}">
              <a16:creationId xmlns:a16="http://schemas.microsoft.com/office/drawing/2014/main" id="{03C2FB56-0179-4271-BBFE-BE42A3814E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4" name="Text Box 87">
          <a:extLst>
            <a:ext uri="{FF2B5EF4-FFF2-40B4-BE49-F238E27FC236}">
              <a16:creationId xmlns:a16="http://schemas.microsoft.com/office/drawing/2014/main" id="{E80EA4E6-3E05-422D-95F3-3CC452E69A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5" name="Text Box 88">
          <a:extLst>
            <a:ext uri="{FF2B5EF4-FFF2-40B4-BE49-F238E27FC236}">
              <a16:creationId xmlns:a16="http://schemas.microsoft.com/office/drawing/2014/main" id="{731276F5-A9EB-4943-A228-9985494933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6" name="Text Box 89">
          <a:extLst>
            <a:ext uri="{FF2B5EF4-FFF2-40B4-BE49-F238E27FC236}">
              <a16:creationId xmlns:a16="http://schemas.microsoft.com/office/drawing/2014/main" id="{2E6B9648-66D5-4F9C-8C91-BEF286CEFD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7" name="Text Box 90">
          <a:extLst>
            <a:ext uri="{FF2B5EF4-FFF2-40B4-BE49-F238E27FC236}">
              <a16:creationId xmlns:a16="http://schemas.microsoft.com/office/drawing/2014/main" id="{08C12D92-9D47-420A-B246-1B82E4E957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8" name="Text Box 91">
          <a:extLst>
            <a:ext uri="{FF2B5EF4-FFF2-40B4-BE49-F238E27FC236}">
              <a16:creationId xmlns:a16="http://schemas.microsoft.com/office/drawing/2014/main" id="{35A90035-D95C-49C6-A78D-EC94BFA281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69" name="Text Box 92">
          <a:extLst>
            <a:ext uri="{FF2B5EF4-FFF2-40B4-BE49-F238E27FC236}">
              <a16:creationId xmlns:a16="http://schemas.microsoft.com/office/drawing/2014/main" id="{3B23B298-3414-45EE-92E6-F6E6E0D82D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0" name="Text Box 58">
          <a:extLst>
            <a:ext uri="{FF2B5EF4-FFF2-40B4-BE49-F238E27FC236}">
              <a16:creationId xmlns:a16="http://schemas.microsoft.com/office/drawing/2014/main" id="{6E9B97F5-912F-429D-9AA1-245EB1912F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1" name="Text Box 59">
          <a:extLst>
            <a:ext uri="{FF2B5EF4-FFF2-40B4-BE49-F238E27FC236}">
              <a16:creationId xmlns:a16="http://schemas.microsoft.com/office/drawing/2014/main" id="{82443241-23E1-426E-9E78-DCCD859E84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2" name="Text Box 26">
          <a:extLst>
            <a:ext uri="{FF2B5EF4-FFF2-40B4-BE49-F238E27FC236}">
              <a16:creationId xmlns:a16="http://schemas.microsoft.com/office/drawing/2014/main" id="{4639A737-E8D6-44A9-9292-B7360A471C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3" name="Text Box 27">
          <a:extLst>
            <a:ext uri="{FF2B5EF4-FFF2-40B4-BE49-F238E27FC236}">
              <a16:creationId xmlns:a16="http://schemas.microsoft.com/office/drawing/2014/main" id="{929D25B0-1FA1-46AF-A75D-A9E1392A0B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4" name="Text Box 28">
          <a:extLst>
            <a:ext uri="{FF2B5EF4-FFF2-40B4-BE49-F238E27FC236}">
              <a16:creationId xmlns:a16="http://schemas.microsoft.com/office/drawing/2014/main" id="{54BAE78A-658D-4FCF-9161-6C93829F84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5" name="Text Box 29">
          <a:extLst>
            <a:ext uri="{FF2B5EF4-FFF2-40B4-BE49-F238E27FC236}">
              <a16:creationId xmlns:a16="http://schemas.microsoft.com/office/drawing/2014/main" id="{275681DB-32C8-48AE-A46F-44AE1AA9C8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6" name="Text Box 30">
          <a:extLst>
            <a:ext uri="{FF2B5EF4-FFF2-40B4-BE49-F238E27FC236}">
              <a16:creationId xmlns:a16="http://schemas.microsoft.com/office/drawing/2014/main" id="{C35FD5EA-54EA-4F65-92A1-48C5057311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7" name="Text Box 31">
          <a:extLst>
            <a:ext uri="{FF2B5EF4-FFF2-40B4-BE49-F238E27FC236}">
              <a16:creationId xmlns:a16="http://schemas.microsoft.com/office/drawing/2014/main" id="{96DF1389-6080-490C-A5E4-CDE2053F24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8" name="Text Box 32">
          <a:extLst>
            <a:ext uri="{FF2B5EF4-FFF2-40B4-BE49-F238E27FC236}">
              <a16:creationId xmlns:a16="http://schemas.microsoft.com/office/drawing/2014/main" id="{F74CA2AB-B50D-4A27-88EF-6B88DC470A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79" name="Text Box 33">
          <a:extLst>
            <a:ext uri="{FF2B5EF4-FFF2-40B4-BE49-F238E27FC236}">
              <a16:creationId xmlns:a16="http://schemas.microsoft.com/office/drawing/2014/main" id="{AA502A1B-8486-4566-A666-5CF8877105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0" name="Text Box 34">
          <a:extLst>
            <a:ext uri="{FF2B5EF4-FFF2-40B4-BE49-F238E27FC236}">
              <a16:creationId xmlns:a16="http://schemas.microsoft.com/office/drawing/2014/main" id="{B881F6AC-E8FE-4E16-AA27-D11A346095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1" name="Text Box 35">
          <a:extLst>
            <a:ext uri="{FF2B5EF4-FFF2-40B4-BE49-F238E27FC236}">
              <a16:creationId xmlns:a16="http://schemas.microsoft.com/office/drawing/2014/main" id="{D6C88E70-6E6E-4D09-9018-B1243FBD5B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2" name="Text Box 36">
          <a:extLst>
            <a:ext uri="{FF2B5EF4-FFF2-40B4-BE49-F238E27FC236}">
              <a16:creationId xmlns:a16="http://schemas.microsoft.com/office/drawing/2014/main" id="{B67A20EE-C94A-4C64-B86B-3CA7367581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3" name="Text Box 37">
          <a:extLst>
            <a:ext uri="{FF2B5EF4-FFF2-40B4-BE49-F238E27FC236}">
              <a16:creationId xmlns:a16="http://schemas.microsoft.com/office/drawing/2014/main" id="{BC8A472F-221C-4152-8B59-0A828EAA22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4" name="Text Box 38">
          <a:extLst>
            <a:ext uri="{FF2B5EF4-FFF2-40B4-BE49-F238E27FC236}">
              <a16:creationId xmlns:a16="http://schemas.microsoft.com/office/drawing/2014/main" id="{1B07CE26-AB06-4BF4-94A6-92F0B8EA39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5" name="Text Box 39">
          <a:extLst>
            <a:ext uri="{FF2B5EF4-FFF2-40B4-BE49-F238E27FC236}">
              <a16:creationId xmlns:a16="http://schemas.microsoft.com/office/drawing/2014/main" id="{F1C93A9E-49ED-4E7B-93F3-80201BCBE2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6" name="Text Box 40">
          <a:extLst>
            <a:ext uri="{FF2B5EF4-FFF2-40B4-BE49-F238E27FC236}">
              <a16:creationId xmlns:a16="http://schemas.microsoft.com/office/drawing/2014/main" id="{0B1BA22B-E3DA-4224-8809-5D33BD9583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7" name="Text Box 41">
          <a:extLst>
            <a:ext uri="{FF2B5EF4-FFF2-40B4-BE49-F238E27FC236}">
              <a16:creationId xmlns:a16="http://schemas.microsoft.com/office/drawing/2014/main" id="{F83BD198-2F64-41EA-9A6D-69D8C8E454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8" name="Text Box 42">
          <a:extLst>
            <a:ext uri="{FF2B5EF4-FFF2-40B4-BE49-F238E27FC236}">
              <a16:creationId xmlns:a16="http://schemas.microsoft.com/office/drawing/2014/main" id="{C913D6F4-62F8-4B93-88FC-E1DE2F4E9B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89" name="Text Box 43">
          <a:extLst>
            <a:ext uri="{FF2B5EF4-FFF2-40B4-BE49-F238E27FC236}">
              <a16:creationId xmlns:a16="http://schemas.microsoft.com/office/drawing/2014/main" id="{2AACFCDA-497F-48B2-85B1-A61D0184EF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0" name="Text Box 44">
          <a:extLst>
            <a:ext uri="{FF2B5EF4-FFF2-40B4-BE49-F238E27FC236}">
              <a16:creationId xmlns:a16="http://schemas.microsoft.com/office/drawing/2014/main" id="{A69CB23C-1481-4720-84BC-398A8FBA17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1" name="Text Box 45">
          <a:extLst>
            <a:ext uri="{FF2B5EF4-FFF2-40B4-BE49-F238E27FC236}">
              <a16:creationId xmlns:a16="http://schemas.microsoft.com/office/drawing/2014/main" id="{831B4532-E58A-4A52-A257-FA5719A827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2" name="Text Box 46">
          <a:extLst>
            <a:ext uri="{FF2B5EF4-FFF2-40B4-BE49-F238E27FC236}">
              <a16:creationId xmlns:a16="http://schemas.microsoft.com/office/drawing/2014/main" id="{3C1AD771-5174-458C-A3B5-B8062F080B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3" name="Text Box 47">
          <a:extLst>
            <a:ext uri="{FF2B5EF4-FFF2-40B4-BE49-F238E27FC236}">
              <a16:creationId xmlns:a16="http://schemas.microsoft.com/office/drawing/2014/main" id="{8F0F0AE9-A6DB-4C07-B43F-C0A4A6D6BF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4" name="Text Box 49">
          <a:extLst>
            <a:ext uri="{FF2B5EF4-FFF2-40B4-BE49-F238E27FC236}">
              <a16:creationId xmlns:a16="http://schemas.microsoft.com/office/drawing/2014/main" id="{757DE62E-03F4-4051-A301-F0EDD99B29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5" name="Text Box 50">
          <a:extLst>
            <a:ext uri="{FF2B5EF4-FFF2-40B4-BE49-F238E27FC236}">
              <a16:creationId xmlns:a16="http://schemas.microsoft.com/office/drawing/2014/main" id="{EE7875F9-776E-4C6F-9A27-0DD21CE713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6" name="Text Box 51">
          <a:extLst>
            <a:ext uri="{FF2B5EF4-FFF2-40B4-BE49-F238E27FC236}">
              <a16:creationId xmlns:a16="http://schemas.microsoft.com/office/drawing/2014/main" id="{96246E37-6AF5-4E82-97FD-8F2FD9B7E1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7" name="Text Box 52">
          <a:extLst>
            <a:ext uri="{FF2B5EF4-FFF2-40B4-BE49-F238E27FC236}">
              <a16:creationId xmlns:a16="http://schemas.microsoft.com/office/drawing/2014/main" id="{F40BF540-B0D7-4A7B-95A0-10E214A631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8" name="Text Box 53">
          <a:extLst>
            <a:ext uri="{FF2B5EF4-FFF2-40B4-BE49-F238E27FC236}">
              <a16:creationId xmlns:a16="http://schemas.microsoft.com/office/drawing/2014/main" id="{17DFF4AA-6678-4FB0-87D3-043FE76D11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699" name="Text Box 54">
          <a:extLst>
            <a:ext uri="{FF2B5EF4-FFF2-40B4-BE49-F238E27FC236}">
              <a16:creationId xmlns:a16="http://schemas.microsoft.com/office/drawing/2014/main" id="{9BB5E603-18C9-488C-BF21-A107FA676B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0" name="Text Box 55">
          <a:extLst>
            <a:ext uri="{FF2B5EF4-FFF2-40B4-BE49-F238E27FC236}">
              <a16:creationId xmlns:a16="http://schemas.microsoft.com/office/drawing/2014/main" id="{B84BDD28-9AEC-4A8C-95A6-54B3E9BC7A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1" name="Text Box 56">
          <a:extLst>
            <a:ext uri="{FF2B5EF4-FFF2-40B4-BE49-F238E27FC236}">
              <a16:creationId xmlns:a16="http://schemas.microsoft.com/office/drawing/2014/main" id="{B1B170E4-4E65-4767-A6D7-53A0BD0A34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2" name="Text Box 57">
          <a:extLst>
            <a:ext uri="{FF2B5EF4-FFF2-40B4-BE49-F238E27FC236}">
              <a16:creationId xmlns:a16="http://schemas.microsoft.com/office/drawing/2014/main" id="{8FC66494-F87A-42CE-A854-F0F28E107F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3" name="Text Box 58">
          <a:extLst>
            <a:ext uri="{FF2B5EF4-FFF2-40B4-BE49-F238E27FC236}">
              <a16:creationId xmlns:a16="http://schemas.microsoft.com/office/drawing/2014/main" id="{BD9971B6-FF70-4CDB-84CF-2107B5D702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4" name="Text Box 59">
          <a:extLst>
            <a:ext uri="{FF2B5EF4-FFF2-40B4-BE49-F238E27FC236}">
              <a16:creationId xmlns:a16="http://schemas.microsoft.com/office/drawing/2014/main" id="{6748E1DB-79F3-4F84-9BC4-64D808E8E8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5" name="Text Box 60">
          <a:extLst>
            <a:ext uri="{FF2B5EF4-FFF2-40B4-BE49-F238E27FC236}">
              <a16:creationId xmlns:a16="http://schemas.microsoft.com/office/drawing/2014/main" id="{531CF08F-CA35-49E9-B714-47155837B2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6" name="Text Box 61">
          <a:extLst>
            <a:ext uri="{FF2B5EF4-FFF2-40B4-BE49-F238E27FC236}">
              <a16:creationId xmlns:a16="http://schemas.microsoft.com/office/drawing/2014/main" id="{0A7EDD53-152D-4E6B-888E-B5BFCD6484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7" name="Text Box 62">
          <a:extLst>
            <a:ext uri="{FF2B5EF4-FFF2-40B4-BE49-F238E27FC236}">
              <a16:creationId xmlns:a16="http://schemas.microsoft.com/office/drawing/2014/main" id="{52D54A2C-8684-4226-B6CB-C66D8853F5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8" name="Text Box 63">
          <a:extLst>
            <a:ext uri="{FF2B5EF4-FFF2-40B4-BE49-F238E27FC236}">
              <a16:creationId xmlns:a16="http://schemas.microsoft.com/office/drawing/2014/main" id="{F070A433-2EC5-44D3-A4C5-AAC8AB9EB4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09" name="Text Box 64">
          <a:extLst>
            <a:ext uri="{FF2B5EF4-FFF2-40B4-BE49-F238E27FC236}">
              <a16:creationId xmlns:a16="http://schemas.microsoft.com/office/drawing/2014/main" id="{75DBBA61-A7EF-4928-BCC8-226A9755BA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0" name="Text Box 65">
          <a:extLst>
            <a:ext uri="{FF2B5EF4-FFF2-40B4-BE49-F238E27FC236}">
              <a16:creationId xmlns:a16="http://schemas.microsoft.com/office/drawing/2014/main" id="{31C319E3-81EB-45AF-9B1F-4C4180BF64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1" name="Text Box 66">
          <a:extLst>
            <a:ext uri="{FF2B5EF4-FFF2-40B4-BE49-F238E27FC236}">
              <a16:creationId xmlns:a16="http://schemas.microsoft.com/office/drawing/2014/main" id="{FC953188-BE63-4527-B937-BE174142E2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2" name="Text Box 67">
          <a:extLst>
            <a:ext uri="{FF2B5EF4-FFF2-40B4-BE49-F238E27FC236}">
              <a16:creationId xmlns:a16="http://schemas.microsoft.com/office/drawing/2014/main" id="{2CEAFD26-9187-48F8-810B-0A9F06722A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3" name="Text Box 68">
          <a:extLst>
            <a:ext uri="{FF2B5EF4-FFF2-40B4-BE49-F238E27FC236}">
              <a16:creationId xmlns:a16="http://schemas.microsoft.com/office/drawing/2014/main" id="{05C16544-174A-4F4F-AFFC-ED7FEF31BE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4" name="Text Box 69">
          <a:extLst>
            <a:ext uri="{FF2B5EF4-FFF2-40B4-BE49-F238E27FC236}">
              <a16:creationId xmlns:a16="http://schemas.microsoft.com/office/drawing/2014/main" id="{E551AD36-2C2B-4CCD-927B-8F1015D7D8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5" name="Text Box 70">
          <a:extLst>
            <a:ext uri="{FF2B5EF4-FFF2-40B4-BE49-F238E27FC236}">
              <a16:creationId xmlns:a16="http://schemas.microsoft.com/office/drawing/2014/main" id="{4219B108-1610-4C08-807D-D98BC72A20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6" name="Text Box 71">
          <a:extLst>
            <a:ext uri="{FF2B5EF4-FFF2-40B4-BE49-F238E27FC236}">
              <a16:creationId xmlns:a16="http://schemas.microsoft.com/office/drawing/2014/main" id="{3D4E4B01-78CE-4380-9679-F3BCC1010D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7" name="Text Box 72">
          <a:extLst>
            <a:ext uri="{FF2B5EF4-FFF2-40B4-BE49-F238E27FC236}">
              <a16:creationId xmlns:a16="http://schemas.microsoft.com/office/drawing/2014/main" id="{0AB6BE35-67FE-4650-BC54-3A34B1D49F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8" name="Text Box 73">
          <a:extLst>
            <a:ext uri="{FF2B5EF4-FFF2-40B4-BE49-F238E27FC236}">
              <a16:creationId xmlns:a16="http://schemas.microsoft.com/office/drawing/2014/main" id="{882A99B6-6885-4A0B-9010-0E2AF7363B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19" name="Text Box 74">
          <a:extLst>
            <a:ext uri="{FF2B5EF4-FFF2-40B4-BE49-F238E27FC236}">
              <a16:creationId xmlns:a16="http://schemas.microsoft.com/office/drawing/2014/main" id="{684ECF20-8E56-4A01-B336-01CE474D72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0" name="Text Box 75">
          <a:extLst>
            <a:ext uri="{FF2B5EF4-FFF2-40B4-BE49-F238E27FC236}">
              <a16:creationId xmlns:a16="http://schemas.microsoft.com/office/drawing/2014/main" id="{C2EBBD60-B57A-40DF-9CF6-6167EE47D1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1" name="Text Box 76">
          <a:extLst>
            <a:ext uri="{FF2B5EF4-FFF2-40B4-BE49-F238E27FC236}">
              <a16:creationId xmlns:a16="http://schemas.microsoft.com/office/drawing/2014/main" id="{F68EC1E4-B268-46A8-9370-78B98B6A2B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2" name="Text Box 77">
          <a:extLst>
            <a:ext uri="{FF2B5EF4-FFF2-40B4-BE49-F238E27FC236}">
              <a16:creationId xmlns:a16="http://schemas.microsoft.com/office/drawing/2014/main" id="{FA33B2D5-2E1D-49FF-8DD6-538394259D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3" name="Text Box 78">
          <a:extLst>
            <a:ext uri="{FF2B5EF4-FFF2-40B4-BE49-F238E27FC236}">
              <a16:creationId xmlns:a16="http://schemas.microsoft.com/office/drawing/2014/main" id="{49DE6E9B-3156-4604-912B-76832ED359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4" name="Text Box 79">
          <a:extLst>
            <a:ext uri="{FF2B5EF4-FFF2-40B4-BE49-F238E27FC236}">
              <a16:creationId xmlns:a16="http://schemas.microsoft.com/office/drawing/2014/main" id="{99F39E68-5118-4CC0-B69F-CD1A66B86C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5" name="Text Box 80">
          <a:extLst>
            <a:ext uri="{FF2B5EF4-FFF2-40B4-BE49-F238E27FC236}">
              <a16:creationId xmlns:a16="http://schemas.microsoft.com/office/drawing/2014/main" id="{C914F301-7113-4F84-934E-0C68139167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6" name="Text Box 81">
          <a:extLst>
            <a:ext uri="{FF2B5EF4-FFF2-40B4-BE49-F238E27FC236}">
              <a16:creationId xmlns:a16="http://schemas.microsoft.com/office/drawing/2014/main" id="{1ED1E306-680B-43AF-B171-F577B37796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7" name="Text Box 82">
          <a:extLst>
            <a:ext uri="{FF2B5EF4-FFF2-40B4-BE49-F238E27FC236}">
              <a16:creationId xmlns:a16="http://schemas.microsoft.com/office/drawing/2014/main" id="{EC9E6B15-EE47-4095-992A-AB308EC17C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8" name="Text Box 83">
          <a:extLst>
            <a:ext uri="{FF2B5EF4-FFF2-40B4-BE49-F238E27FC236}">
              <a16:creationId xmlns:a16="http://schemas.microsoft.com/office/drawing/2014/main" id="{A145E871-358C-41C5-97B1-AFC1A2C02E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29" name="Text Box 84">
          <a:extLst>
            <a:ext uri="{FF2B5EF4-FFF2-40B4-BE49-F238E27FC236}">
              <a16:creationId xmlns:a16="http://schemas.microsoft.com/office/drawing/2014/main" id="{049937CE-AB69-4177-A85C-7776B6942C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0" name="Text Box 85">
          <a:extLst>
            <a:ext uri="{FF2B5EF4-FFF2-40B4-BE49-F238E27FC236}">
              <a16:creationId xmlns:a16="http://schemas.microsoft.com/office/drawing/2014/main" id="{60F4E659-246C-44A8-85F1-87C5DD7B36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1" name="Text Box 86">
          <a:extLst>
            <a:ext uri="{FF2B5EF4-FFF2-40B4-BE49-F238E27FC236}">
              <a16:creationId xmlns:a16="http://schemas.microsoft.com/office/drawing/2014/main" id="{137F53F7-3E29-402E-A838-4CCC498845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2" name="Text Box 87">
          <a:extLst>
            <a:ext uri="{FF2B5EF4-FFF2-40B4-BE49-F238E27FC236}">
              <a16:creationId xmlns:a16="http://schemas.microsoft.com/office/drawing/2014/main" id="{40544607-7632-4C9A-9C0A-CF7F0D46DC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3" name="Text Box 88">
          <a:extLst>
            <a:ext uri="{FF2B5EF4-FFF2-40B4-BE49-F238E27FC236}">
              <a16:creationId xmlns:a16="http://schemas.microsoft.com/office/drawing/2014/main" id="{B8065562-6E3C-4B7A-9C4B-EA638F4FFD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4" name="Text Box 89">
          <a:extLst>
            <a:ext uri="{FF2B5EF4-FFF2-40B4-BE49-F238E27FC236}">
              <a16:creationId xmlns:a16="http://schemas.microsoft.com/office/drawing/2014/main" id="{B6FB8772-A4EB-4656-AF85-64D975C4CE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5" name="Text Box 90">
          <a:extLst>
            <a:ext uri="{FF2B5EF4-FFF2-40B4-BE49-F238E27FC236}">
              <a16:creationId xmlns:a16="http://schemas.microsoft.com/office/drawing/2014/main" id="{684EC1F1-6C3B-474D-AD14-67380FD47C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6" name="Text Box 91">
          <a:extLst>
            <a:ext uri="{FF2B5EF4-FFF2-40B4-BE49-F238E27FC236}">
              <a16:creationId xmlns:a16="http://schemas.microsoft.com/office/drawing/2014/main" id="{BB062C05-28C9-4244-98E6-80E31D41DD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7" name="Text Box 92">
          <a:extLst>
            <a:ext uri="{FF2B5EF4-FFF2-40B4-BE49-F238E27FC236}">
              <a16:creationId xmlns:a16="http://schemas.microsoft.com/office/drawing/2014/main" id="{2C484BA1-418C-4130-BBD9-7E7FD1B114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8" name="Text Box 26">
          <a:extLst>
            <a:ext uri="{FF2B5EF4-FFF2-40B4-BE49-F238E27FC236}">
              <a16:creationId xmlns:a16="http://schemas.microsoft.com/office/drawing/2014/main" id="{A8A1CA66-5390-4CC0-A2A1-33E9317730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39" name="Text Box 27">
          <a:extLst>
            <a:ext uri="{FF2B5EF4-FFF2-40B4-BE49-F238E27FC236}">
              <a16:creationId xmlns:a16="http://schemas.microsoft.com/office/drawing/2014/main" id="{DD727290-660B-4FD3-BB84-12525284A6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0" name="Text Box 28">
          <a:extLst>
            <a:ext uri="{FF2B5EF4-FFF2-40B4-BE49-F238E27FC236}">
              <a16:creationId xmlns:a16="http://schemas.microsoft.com/office/drawing/2014/main" id="{4AC7D3CD-72B6-442F-9D28-D058E29FBD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1" name="Text Box 29">
          <a:extLst>
            <a:ext uri="{FF2B5EF4-FFF2-40B4-BE49-F238E27FC236}">
              <a16:creationId xmlns:a16="http://schemas.microsoft.com/office/drawing/2014/main" id="{EA72A0C9-11EC-435B-9413-C67C0259A5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2" name="Text Box 30">
          <a:extLst>
            <a:ext uri="{FF2B5EF4-FFF2-40B4-BE49-F238E27FC236}">
              <a16:creationId xmlns:a16="http://schemas.microsoft.com/office/drawing/2014/main" id="{86F85ECF-BB7C-4DD3-A886-B1B6D46288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3" name="Text Box 31">
          <a:extLst>
            <a:ext uri="{FF2B5EF4-FFF2-40B4-BE49-F238E27FC236}">
              <a16:creationId xmlns:a16="http://schemas.microsoft.com/office/drawing/2014/main" id="{8C11766D-BA74-4580-B2EE-4294A75284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4" name="Text Box 32">
          <a:extLst>
            <a:ext uri="{FF2B5EF4-FFF2-40B4-BE49-F238E27FC236}">
              <a16:creationId xmlns:a16="http://schemas.microsoft.com/office/drawing/2014/main" id="{E09C25EB-4616-4DF0-9384-4D253DCB91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5" name="Text Box 33">
          <a:extLst>
            <a:ext uri="{FF2B5EF4-FFF2-40B4-BE49-F238E27FC236}">
              <a16:creationId xmlns:a16="http://schemas.microsoft.com/office/drawing/2014/main" id="{462E320C-176A-4942-87F1-DE06F545F2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6" name="Text Box 34">
          <a:extLst>
            <a:ext uri="{FF2B5EF4-FFF2-40B4-BE49-F238E27FC236}">
              <a16:creationId xmlns:a16="http://schemas.microsoft.com/office/drawing/2014/main" id="{4265E3D8-8010-4DFB-920A-A7E8AEB9A5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7" name="Text Box 35">
          <a:extLst>
            <a:ext uri="{FF2B5EF4-FFF2-40B4-BE49-F238E27FC236}">
              <a16:creationId xmlns:a16="http://schemas.microsoft.com/office/drawing/2014/main" id="{8DAF72B1-3667-4863-A59C-67300967CC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8" name="Text Box 36">
          <a:extLst>
            <a:ext uri="{FF2B5EF4-FFF2-40B4-BE49-F238E27FC236}">
              <a16:creationId xmlns:a16="http://schemas.microsoft.com/office/drawing/2014/main" id="{36BD4E64-0BB8-4615-91E1-3E015D67B2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49" name="Text Box 37">
          <a:extLst>
            <a:ext uri="{FF2B5EF4-FFF2-40B4-BE49-F238E27FC236}">
              <a16:creationId xmlns:a16="http://schemas.microsoft.com/office/drawing/2014/main" id="{99F86248-80E2-4B8F-8CC5-326849FC8B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0" name="Text Box 38">
          <a:extLst>
            <a:ext uri="{FF2B5EF4-FFF2-40B4-BE49-F238E27FC236}">
              <a16:creationId xmlns:a16="http://schemas.microsoft.com/office/drawing/2014/main" id="{E84B4446-1B2C-4839-BE4E-71FE8C8DAE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1" name="Text Box 39">
          <a:extLst>
            <a:ext uri="{FF2B5EF4-FFF2-40B4-BE49-F238E27FC236}">
              <a16:creationId xmlns:a16="http://schemas.microsoft.com/office/drawing/2014/main" id="{7905B25A-8CAF-4045-9893-EBE6A4B650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2" name="Text Box 40">
          <a:extLst>
            <a:ext uri="{FF2B5EF4-FFF2-40B4-BE49-F238E27FC236}">
              <a16:creationId xmlns:a16="http://schemas.microsoft.com/office/drawing/2014/main" id="{948F7B42-A191-4F76-9828-80B7BC54DD6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3" name="Text Box 41">
          <a:extLst>
            <a:ext uri="{FF2B5EF4-FFF2-40B4-BE49-F238E27FC236}">
              <a16:creationId xmlns:a16="http://schemas.microsoft.com/office/drawing/2014/main" id="{18348244-2188-4A3B-8C72-1F46D7B5BD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4" name="Text Box 42">
          <a:extLst>
            <a:ext uri="{FF2B5EF4-FFF2-40B4-BE49-F238E27FC236}">
              <a16:creationId xmlns:a16="http://schemas.microsoft.com/office/drawing/2014/main" id="{17CF14F9-9B2A-45E5-9D15-F8D5791AE4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5" name="Text Box 43">
          <a:extLst>
            <a:ext uri="{FF2B5EF4-FFF2-40B4-BE49-F238E27FC236}">
              <a16:creationId xmlns:a16="http://schemas.microsoft.com/office/drawing/2014/main" id="{0E72E0A2-A510-40A0-95BC-F2CCB2BA1D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6" name="Text Box 44">
          <a:extLst>
            <a:ext uri="{FF2B5EF4-FFF2-40B4-BE49-F238E27FC236}">
              <a16:creationId xmlns:a16="http://schemas.microsoft.com/office/drawing/2014/main" id="{75F669FB-6405-4C62-B3B7-526D8AC1FF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7" name="Text Box 45">
          <a:extLst>
            <a:ext uri="{FF2B5EF4-FFF2-40B4-BE49-F238E27FC236}">
              <a16:creationId xmlns:a16="http://schemas.microsoft.com/office/drawing/2014/main" id="{A0B401AD-D5E7-4CDA-A95F-704CB2D7AB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8" name="Text Box 46">
          <a:extLst>
            <a:ext uri="{FF2B5EF4-FFF2-40B4-BE49-F238E27FC236}">
              <a16:creationId xmlns:a16="http://schemas.microsoft.com/office/drawing/2014/main" id="{0D9A1A1F-4512-492E-B045-D64A9C73CD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59" name="Text Box 47">
          <a:extLst>
            <a:ext uri="{FF2B5EF4-FFF2-40B4-BE49-F238E27FC236}">
              <a16:creationId xmlns:a16="http://schemas.microsoft.com/office/drawing/2014/main" id="{FBA48F45-FE8F-469E-90F3-80912A4870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0" name="Text Box 49">
          <a:extLst>
            <a:ext uri="{FF2B5EF4-FFF2-40B4-BE49-F238E27FC236}">
              <a16:creationId xmlns:a16="http://schemas.microsoft.com/office/drawing/2014/main" id="{5E62C156-A561-4AC6-8B79-2007602417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1" name="Text Box 50">
          <a:extLst>
            <a:ext uri="{FF2B5EF4-FFF2-40B4-BE49-F238E27FC236}">
              <a16:creationId xmlns:a16="http://schemas.microsoft.com/office/drawing/2014/main" id="{8B3DD442-3B2F-4320-AA0F-ED0AD40C80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2" name="Text Box 51">
          <a:extLst>
            <a:ext uri="{FF2B5EF4-FFF2-40B4-BE49-F238E27FC236}">
              <a16:creationId xmlns:a16="http://schemas.microsoft.com/office/drawing/2014/main" id="{30786B74-9D25-45DF-942E-2F8086A7CD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3" name="Text Box 52">
          <a:extLst>
            <a:ext uri="{FF2B5EF4-FFF2-40B4-BE49-F238E27FC236}">
              <a16:creationId xmlns:a16="http://schemas.microsoft.com/office/drawing/2014/main" id="{36AD721F-A1FE-41EE-BD2D-0B26C112AF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4" name="Text Box 53">
          <a:extLst>
            <a:ext uri="{FF2B5EF4-FFF2-40B4-BE49-F238E27FC236}">
              <a16:creationId xmlns:a16="http://schemas.microsoft.com/office/drawing/2014/main" id="{E9A7CAFD-1E14-40A5-A2AD-EC835A24E0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5" name="Text Box 54">
          <a:extLst>
            <a:ext uri="{FF2B5EF4-FFF2-40B4-BE49-F238E27FC236}">
              <a16:creationId xmlns:a16="http://schemas.microsoft.com/office/drawing/2014/main" id="{7E32CEF6-D14A-4A18-BA0D-2D96753DBE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6" name="Text Box 55">
          <a:extLst>
            <a:ext uri="{FF2B5EF4-FFF2-40B4-BE49-F238E27FC236}">
              <a16:creationId xmlns:a16="http://schemas.microsoft.com/office/drawing/2014/main" id="{0961E84E-0DBD-46DB-AF85-5411F052ED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7" name="Text Box 56">
          <a:extLst>
            <a:ext uri="{FF2B5EF4-FFF2-40B4-BE49-F238E27FC236}">
              <a16:creationId xmlns:a16="http://schemas.microsoft.com/office/drawing/2014/main" id="{7826FC2E-7CFA-42A5-BF63-1ADE37B78A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8" name="Text Box 57">
          <a:extLst>
            <a:ext uri="{FF2B5EF4-FFF2-40B4-BE49-F238E27FC236}">
              <a16:creationId xmlns:a16="http://schemas.microsoft.com/office/drawing/2014/main" id="{E97E9E6F-0A31-46A3-837F-8A736ABA5C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69" name="Text Box 58">
          <a:extLst>
            <a:ext uri="{FF2B5EF4-FFF2-40B4-BE49-F238E27FC236}">
              <a16:creationId xmlns:a16="http://schemas.microsoft.com/office/drawing/2014/main" id="{2A6307BB-C364-4703-94B1-F85E984277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0" name="Text Box 59">
          <a:extLst>
            <a:ext uri="{FF2B5EF4-FFF2-40B4-BE49-F238E27FC236}">
              <a16:creationId xmlns:a16="http://schemas.microsoft.com/office/drawing/2014/main" id="{3C136B8E-33BE-424A-A51D-939D909C42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1" name="Text Box 60">
          <a:extLst>
            <a:ext uri="{FF2B5EF4-FFF2-40B4-BE49-F238E27FC236}">
              <a16:creationId xmlns:a16="http://schemas.microsoft.com/office/drawing/2014/main" id="{BC2AA3A6-9136-4D79-9273-37BF88460A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2" name="Text Box 61">
          <a:extLst>
            <a:ext uri="{FF2B5EF4-FFF2-40B4-BE49-F238E27FC236}">
              <a16:creationId xmlns:a16="http://schemas.microsoft.com/office/drawing/2014/main" id="{48615A11-EF12-43F5-92A1-540E2CD497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3" name="Text Box 62">
          <a:extLst>
            <a:ext uri="{FF2B5EF4-FFF2-40B4-BE49-F238E27FC236}">
              <a16:creationId xmlns:a16="http://schemas.microsoft.com/office/drawing/2014/main" id="{EC795BBB-2E3E-4BCA-A6C3-9B6410A492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4" name="Text Box 63">
          <a:extLst>
            <a:ext uri="{FF2B5EF4-FFF2-40B4-BE49-F238E27FC236}">
              <a16:creationId xmlns:a16="http://schemas.microsoft.com/office/drawing/2014/main" id="{E6628259-E04B-4953-B157-17A5945C0C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5" name="Text Box 64">
          <a:extLst>
            <a:ext uri="{FF2B5EF4-FFF2-40B4-BE49-F238E27FC236}">
              <a16:creationId xmlns:a16="http://schemas.microsoft.com/office/drawing/2014/main" id="{B07771A8-94FD-44BC-9902-A1DD2FFE0F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6" name="Text Box 65">
          <a:extLst>
            <a:ext uri="{FF2B5EF4-FFF2-40B4-BE49-F238E27FC236}">
              <a16:creationId xmlns:a16="http://schemas.microsoft.com/office/drawing/2014/main" id="{B84E610D-3645-4497-BFF3-EF46E6CBC3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7" name="Text Box 66">
          <a:extLst>
            <a:ext uri="{FF2B5EF4-FFF2-40B4-BE49-F238E27FC236}">
              <a16:creationId xmlns:a16="http://schemas.microsoft.com/office/drawing/2014/main" id="{431EE4E8-5964-47CA-9D25-A90D949E51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8" name="Text Box 67">
          <a:extLst>
            <a:ext uri="{FF2B5EF4-FFF2-40B4-BE49-F238E27FC236}">
              <a16:creationId xmlns:a16="http://schemas.microsoft.com/office/drawing/2014/main" id="{9E09B455-7B93-43D0-968E-2B3CCC6285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79" name="Text Box 68">
          <a:extLst>
            <a:ext uri="{FF2B5EF4-FFF2-40B4-BE49-F238E27FC236}">
              <a16:creationId xmlns:a16="http://schemas.microsoft.com/office/drawing/2014/main" id="{5965A7A7-5981-4997-93C0-48EBF5ECE5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0" name="Text Box 69">
          <a:extLst>
            <a:ext uri="{FF2B5EF4-FFF2-40B4-BE49-F238E27FC236}">
              <a16:creationId xmlns:a16="http://schemas.microsoft.com/office/drawing/2014/main" id="{F38FC324-BC64-4242-B546-6DCC89472B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1" name="Text Box 70">
          <a:extLst>
            <a:ext uri="{FF2B5EF4-FFF2-40B4-BE49-F238E27FC236}">
              <a16:creationId xmlns:a16="http://schemas.microsoft.com/office/drawing/2014/main" id="{46088DB7-CF14-445F-B96C-D135E248C6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2" name="Text Box 71">
          <a:extLst>
            <a:ext uri="{FF2B5EF4-FFF2-40B4-BE49-F238E27FC236}">
              <a16:creationId xmlns:a16="http://schemas.microsoft.com/office/drawing/2014/main" id="{EB30D1B5-7FD7-47C2-B4FD-E24C00A3D6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3" name="Text Box 72">
          <a:extLst>
            <a:ext uri="{FF2B5EF4-FFF2-40B4-BE49-F238E27FC236}">
              <a16:creationId xmlns:a16="http://schemas.microsoft.com/office/drawing/2014/main" id="{7A611DBC-BE18-4D67-9873-673AF7B3AC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4" name="Text Box 73">
          <a:extLst>
            <a:ext uri="{FF2B5EF4-FFF2-40B4-BE49-F238E27FC236}">
              <a16:creationId xmlns:a16="http://schemas.microsoft.com/office/drawing/2014/main" id="{3F0047C0-EFFB-4E98-AD63-7AA42BC022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5" name="Text Box 74">
          <a:extLst>
            <a:ext uri="{FF2B5EF4-FFF2-40B4-BE49-F238E27FC236}">
              <a16:creationId xmlns:a16="http://schemas.microsoft.com/office/drawing/2014/main" id="{BACCEFBF-56F3-4D50-A7CA-2359CE9584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6" name="Text Box 75">
          <a:extLst>
            <a:ext uri="{FF2B5EF4-FFF2-40B4-BE49-F238E27FC236}">
              <a16:creationId xmlns:a16="http://schemas.microsoft.com/office/drawing/2014/main" id="{41EF26D0-9BF0-41CF-BEC1-1FCFA0B5B7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7" name="Text Box 76">
          <a:extLst>
            <a:ext uri="{FF2B5EF4-FFF2-40B4-BE49-F238E27FC236}">
              <a16:creationId xmlns:a16="http://schemas.microsoft.com/office/drawing/2014/main" id="{A134DDC0-FA83-4B4E-B2F5-B68EF1CE38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8" name="Text Box 77">
          <a:extLst>
            <a:ext uri="{FF2B5EF4-FFF2-40B4-BE49-F238E27FC236}">
              <a16:creationId xmlns:a16="http://schemas.microsoft.com/office/drawing/2014/main" id="{A092EA81-EE6C-40CA-8E46-E119099E58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89" name="Text Box 78">
          <a:extLst>
            <a:ext uri="{FF2B5EF4-FFF2-40B4-BE49-F238E27FC236}">
              <a16:creationId xmlns:a16="http://schemas.microsoft.com/office/drawing/2014/main" id="{59F52006-7E86-45C7-890F-B82002072F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0" name="Text Box 79">
          <a:extLst>
            <a:ext uri="{FF2B5EF4-FFF2-40B4-BE49-F238E27FC236}">
              <a16:creationId xmlns:a16="http://schemas.microsoft.com/office/drawing/2014/main" id="{5FAE839F-8C3C-40A6-8BF7-162EFD3945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1" name="Text Box 80">
          <a:extLst>
            <a:ext uri="{FF2B5EF4-FFF2-40B4-BE49-F238E27FC236}">
              <a16:creationId xmlns:a16="http://schemas.microsoft.com/office/drawing/2014/main" id="{037EB86B-985D-4CCC-829C-FBE54A8139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2" name="Text Box 81">
          <a:extLst>
            <a:ext uri="{FF2B5EF4-FFF2-40B4-BE49-F238E27FC236}">
              <a16:creationId xmlns:a16="http://schemas.microsoft.com/office/drawing/2014/main" id="{A8483BEE-05A8-41D9-9668-931E1C90B5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3" name="Text Box 82">
          <a:extLst>
            <a:ext uri="{FF2B5EF4-FFF2-40B4-BE49-F238E27FC236}">
              <a16:creationId xmlns:a16="http://schemas.microsoft.com/office/drawing/2014/main" id="{EBACEC84-FABD-4B38-B656-FCB7307044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4" name="Text Box 83">
          <a:extLst>
            <a:ext uri="{FF2B5EF4-FFF2-40B4-BE49-F238E27FC236}">
              <a16:creationId xmlns:a16="http://schemas.microsoft.com/office/drawing/2014/main" id="{D76839FA-F76D-4665-B568-FD464DF581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5" name="Text Box 84">
          <a:extLst>
            <a:ext uri="{FF2B5EF4-FFF2-40B4-BE49-F238E27FC236}">
              <a16:creationId xmlns:a16="http://schemas.microsoft.com/office/drawing/2014/main" id="{5F54CAB1-B35C-45A6-9FD4-92457C72CB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6" name="Text Box 85">
          <a:extLst>
            <a:ext uri="{FF2B5EF4-FFF2-40B4-BE49-F238E27FC236}">
              <a16:creationId xmlns:a16="http://schemas.microsoft.com/office/drawing/2014/main" id="{950EDE69-996F-4E6E-AB15-24FABF95CE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7" name="Text Box 86">
          <a:extLst>
            <a:ext uri="{FF2B5EF4-FFF2-40B4-BE49-F238E27FC236}">
              <a16:creationId xmlns:a16="http://schemas.microsoft.com/office/drawing/2014/main" id="{1F4177A5-6371-4F89-B7FC-66C19FDA54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8" name="Text Box 87">
          <a:extLst>
            <a:ext uri="{FF2B5EF4-FFF2-40B4-BE49-F238E27FC236}">
              <a16:creationId xmlns:a16="http://schemas.microsoft.com/office/drawing/2014/main" id="{1B73B200-3216-4AD7-B971-46295AACD1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799" name="Text Box 88">
          <a:extLst>
            <a:ext uri="{FF2B5EF4-FFF2-40B4-BE49-F238E27FC236}">
              <a16:creationId xmlns:a16="http://schemas.microsoft.com/office/drawing/2014/main" id="{B9BBECEC-D79F-41B7-B84E-E7AE8FBD67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0" name="Text Box 89">
          <a:extLst>
            <a:ext uri="{FF2B5EF4-FFF2-40B4-BE49-F238E27FC236}">
              <a16:creationId xmlns:a16="http://schemas.microsoft.com/office/drawing/2014/main" id="{AB93CDC1-511F-4B63-86D4-DC04F40BBD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1" name="Text Box 90">
          <a:extLst>
            <a:ext uri="{FF2B5EF4-FFF2-40B4-BE49-F238E27FC236}">
              <a16:creationId xmlns:a16="http://schemas.microsoft.com/office/drawing/2014/main" id="{51BF214A-5143-483F-AD69-82BA5FF812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2" name="Text Box 91">
          <a:extLst>
            <a:ext uri="{FF2B5EF4-FFF2-40B4-BE49-F238E27FC236}">
              <a16:creationId xmlns:a16="http://schemas.microsoft.com/office/drawing/2014/main" id="{4C977E45-EE0D-4305-BF34-87A248621A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3" name="Text Box 92">
          <a:extLst>
            <a:ext uri="{FF2B5EF4-FFF2-40B4-BE49-F238E27FC236}">
              <a16:creationId xmlns:a16="http://schemas.microsoft.com/office/drawing/2014/main" id="{AE62B6B9-F3A4-4449-B056-51C334F6E7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4" name="Text Box 26">
          <a:extLst>
            <a:ext uri="{FF2B5EF4-FFF2-40B4-BE49-F238E27FC236}">
              <a16:creationId xmlns:a16="http://schemas.microsoft.com/office/drawing/2014/main" id="{3610CDD9-EECE-4582-A601-2AB3692B8B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5" name="Text Box 27">
          <a:extLst>
            <a:ext uri="{FF2B5EF4-FFF2-40B4-BE49-F238E27FC236}">
              <a16:creationId xmlns:a16="http://schemas.microsoft.com/office/drawing/2014/main" id="{29CA9F12-EE59-4269-8577-AF87D157E0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6" name="Text Box 28">
          <a:extLst>
            <a:ext uri="{FF2B5EF4-FFF2-40B4-BE49-F238E27FC236}">
              <a16:creationId xmlns:a16="http://schemas.microsoft.com/office/drawing/2014/main" id="{B7FA4169-FE1B-4A8A-A15D-029F7A5DFF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7" name="Text Box 29">
          <a:extLst>
            <a:ext uri="{FF2B5EF4-FFF2-40B4-BE49-F238E27FC236}">
              <a16:creationId xmlns:a16="http://schemas.microsoft.com/office/drawing/2014/main" id="{003F3DEB-4EFD-4927-842F-15E0D9ECCB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8" name="Text Box 30">
          <a:extLst>
            <a:ext uri="{FF2B5EF4-FFF2-40B4-BE49-F238E27FC236}">
              <a16:creationId xmlns:a16="http://schemas.microsoft.com/office/drawing/2014/main" id="{A5F48996-CFFE-4971-80CF-8A1FF82338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09" name="Text Box 31">
          <a:extLst>
            <a:ext uri="{FF2B5EF4-FFF2-40B4-BE49-F238E27FC236}">
              <a16:creationId xmlns:a16="http://schemas.microsoft.com/office/drawing/2014/main" id="{D65EAD20-0434-414E-B3BE-7ABD25C480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0" name="Text Box 32">
          <a:extLst>
            <a:ext uri="{FF2B5EF4-FFF2-40B4-BE49-F238E27FC236}">
              <a16:creationId xmlns:a16="http://schemas.microsoft.com/office/drawing/2014/main" id="{51C5ECD1-9270-4B36-81DE-512B01A261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1" name="Text Box 33">
          <a:extLst>
            <a:ext uri="{FF2B5EF4-FFF2-40B4-BE49-F238E27FC236}">
              <a16:creationId xmlns:a16="http://schemas.microsoft.com/office/drawing/2014/main" id="{14C49840-480F-4EFF-B986-68504592EE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2" name="Text Box 34">
          <a:extLst>
            <a:ext uri="{FF2B5EF4-FFF2-40B4-BE49-F238E27FC236}">
              <a16:creationId xmlns:a16="http://schemas.microsoft.com/office/drawing/2014/main" id="{6DB89911-3AC4-4C67-8026-2D9D3AF183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3" name="Text Box 35">
          <a:extLst>
            <a:ext uri="{FF2B5EF4-FFF2-40B4-BE49-F238E27FC236}">
              <a16:creationId xmlns:a16="http://schemas.microsoft.com/office/drawing/2014/main" id="{84D1C640-BD90-4CD9-A8D0-17089D5361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4" name="Text Box 36">
          <a:extLst>
            <a:ext uri="{FF2B5EF4-FFF2-40B4-BE49-F238E27FC236}">
              <a16:creationId xmlns:a16="http://schemas.microsoft.com/office/drawing/2014/main" id="{7A71B776-2910-44A2-889D-9EA330AC88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5" name="Text Box 37">
          <a:extLst>
            <a:ext uri="{FF2B5EF4-FFF2-40B4-BE49-F238E27FC236}">
              <a16:creationId xmlns:a16="http://schemas.microsoft.com/office/drawing/2014/main" id="{673F35B2-44DA-418D-B223-84FFA913B7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6" name="Text Box 38">
          <a:extLst>
            <a:ext uri="{FF2B5EF4-FFF2-40B4-BE49-F238E27FC236}">
              <a16:creationId xmlns:a16="http://schemas.microsoft.com/office/drawing/2014/main" id="{5D221624-CE3A-4229-8174-F57444CB2E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7" name="Text Box 39">
          <a:extLst>
            <a:ext uri="{FF2B5EF4-FFF2-40B4-BE49-F238E27FC236}">
              <a16:creationId xmlns:a16="http://schemas.microsoft.com/office/drawing/2014/main" id="{7840B0C5-5BD9-4B40-9B7E-D7DE09316D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8" name="Text Box 40">
          <a:extLst>
            <a:ext uri="{FF2B5EF4-FFF2-40B4-BE49-F238E27FC236}">
              <a16:creationId xmlns:a16="http://schemas.microsoft.com/office/drawing/2014/main" id="{57F36D22-B2BA-4AF0-BFF9-41EB638756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19" name="Text Box 41">
          <a:extLst>
            <a:ext uri="{FF2B5EF4-FFF2-40B4-BE49-F238E27FC236}">
              <a16:creationId xmlns:a16="http://schemas.microsoft.com/office/drawing/2014/main" id="{1E108998-5FBF-48CC-B543-9CE879D872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0" name="Text Box 42">
          <a:extLst>
            <a:ext uri="{FF2B5EF4-FFF2-40B4-BE49-F238E27FC236}">
              <a16:creationId xmlns:a16="http://schemas.microsoft.com/office/drawing/2014/main" id="{EE790FE4-F790-42D5-A345-74501208FF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1" name="Text Box 43">
          <a:extLst>
            <a:ext uri="{FF2B5EF4-FFF2-40B4-BE49-F238E27FC236}">
              <a16:creationId xmlns:a16="http://schemas.microsoft.com/office/drawing/2014/main" id="{4A69E6E6-1435-4269-BF8F-B45CA214F9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2" name="Text Box 44">
          <a:extLst>
            <a:ext uri="{FF2B5EF4-FFF2-40B4-BE49-F238E27FC236}">
              <a16:creationId xmlns:a16="http://schemas.microsoft.com/office/drawing/2014/main" id="{D1BE89F0-1809-4F85-9651-BC2E4BD227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3" name="Text Box 45">
          <a:extLst>
            <a:ext uri="{FF2B5EF4-FFF2-40B4-BE49-F238E27FC236}">
              <a16:creationId xmlns:a16="http://schemas.microsoft.com/office/drawing/2014/main" id="{6358E3CE-347E-442D-B3E3-F87EAB3A3B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4" name="Text Box 46">
          <a:extLst>
            <a:ext uri="{FF2B5EF4-FFF2-40B4-BE49-F238E27FC236}">
              <a16:creationId xmlns:a16="http://schemas.microsoft.com/office/drawing/2014/main" id="{AE8C00B0-5F8E-4BB3-B00A-3EF49E9C50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5" name="Text Box 47">
          <a:extLst>
            <a:ext uri="{FF2B5EF4-FFF2-40B4-BE49-F238E27FC236}">
              <a16:creationId xmlns:a16="http://schemas.microsoft.com/office/drawing/2014/main" id="{3C790820-D71A-4F81-9604-FFA3D59E34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6" name="Text Box 49">
          <a:extLst>
            <a:ext uri="{FF2B5EF4-FFF2-40B4-BE49-F238E27FC236}">
              <a16:creationId xmlns:a16="http://schemas.microsoft.com/office/drawing/2014/main" id="{FC5D9D36-AD60-4176-B4C4-49D3CE2EED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7" name="Text Box 50">
          <a:extLst>
            <a:ext uri="{FF2B5EF4-FFF2-40B4-BE49-F238E27FC236}">
              <a16:creationId xmlns:a16="http://schemas.microsoft.com/office/drawing/2014/main" id="{3F64C679-6030-4AB3-BF7C-FE7A092E6B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8" name="Text Box 51">
          <a:extLst>
            <a:ext uri="{FF2B5EF4-FFF2-40B4-BE49-F238E27FC236}">
              <a16:creationId xmlns:a16="http://schemas.microsoft.com/office/drawing/2014/main" id="{459B411D-97E9-4DC2-8D8E-47F963C2EE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29" name="Text Box 52">
          <a:extLst>
            <a:ext uri="{FF2B5EF4-FFF2-40B4-BE49-F238E27FC236}">
              <a16:creationId xmlns:a16="http://schemas.microsoft.com/office/drawing/2014/main" id="{D2FE1375-D488-4A28-9C76-F2CC8924FA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0" name="Text Box 53">
          <a:extLst>
            <a:ext uri="{FF2B5EF4-FFF2-40B4-BE49-F238E27FC236}">
              <a16:creationId xmlns:a16="http://schemas.microsoft.com/office/drawing/2014/main" id="{D670B39A-93CE-4BEE-9F40-21037D96E9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1" name="Text Box 54">
          <a:extLst>
            <a:ext uri="{FF2B5EF4-FFF2-40B4-BE49-F238E27FC236}">
              <a16:creationId xmlns:a16="http://schemas.microsoft.com/office/drawing/2014/main" id="{4EBCD05F-8AAC-4E98-BCB7-6D781127E0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2" name="Text Box 55">
          <a:extLst>
            <a:ext uri="{FF2B5EF4-FFF2-40B4-BE49-F238E27FC236}">
              <a16:creationId xmlns:a16="http://schemas.microsoft.com/office/drawing/2014/main" id="{C2B989AD-C900-4F60-80CB-24F2ED0CD5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3" name="Text Box 56">
          <a:extLst>
            <a:ext uri="{FF2B5EF4-FFF2-40B4-BE49-F238E27FC236}">
              <a16:creationId xmlns:a16="http://schemas.microsoft.com/office/drawing/2014/main" id="{635DDAB6-E019-4723-BB20-46F7020643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4" name="Text Box 57">
          <a:extLst>
            <a:ext uri="{FF2B5EF4-FFF2-40B4-BE49-F238E27FC236}">
              <a16:creationId xmlns:a16="http://schemas.microsoft.com/office/drawing/2014/main" id="{F4DD58E4-3FE3-48F1-9661-DB8808DD33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5" name="Text Box 58">
          <a:extLst>
            <a:ext uri="{FF2B5EF4-FFF2-40B4-BE49-F238E27FC236}">
              <a16:creationId xmlns:a16="http://schemas.microsoft.com/office/drawing/2014/main" id="{76BB8914-C030-4C53-A41D-8DEC465727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6" name="Text Box 59">
          <a:extLst>
            <a:ext uri="{FF2B5EF4-FFF2-40B4-BE49-F238E27FC236}">
              <a16:creationId xmlns:a16="http://schemas.microsoft.com/office/drawing/2014/main" id="{3591533D-FF80-4BB6-98BF-C71FDB5A69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7" name="Text Box 60">
          <a:extLst>
            <a:ext uri="{FF2B5EF4-FFF2-40B4-BE49-F238E27FC236}">
              <a16:creationId xmlns:a16="http://schemas.microsoft.com/office/drawing/2014/main" id="{6FBA132D-D4E6-411F-9AD8-2AACEF9AB3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8" name="Text Box 61">
          <a:extLst>
            <a:ext uri="{FF2B5EF4-FFF2-40B4-BE49-F238E27FC236}">
              <a16:creationId xmlns:a16="http://schemas.microsoft.com/office/drawing/2014/main" id="{EB496031-3B5C-4163-90ED-276CFE6103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39" name="Text Box 62">
          <a:extLst>
            <a:ext uri="{FF2B5EF4-FFF2-40B4-BE49-F238E27FC236}">
              <a16:creationId xmlns:a16="http://schemas.microsoft.com/office/drawing/2014/main" id="{E789A3A1-6EB8-4474-A2F0-A8388DD9CD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0" name="Text Box 63">
          <a:extLst>
            <a:ext uri="{FF2B5EF4-FFF2-40B4-BE49-F238E27FC236}">
              <a16:creationId xmlns:a16="http://schemas.microsoft.com/office/drawing/2014/main" id="{33DAD3D3-19F1-4862-87ED-969C879DE4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1" name="Text Box 64">
          <a:extLst>
            <a:ext uri="{FF2B5EF4-FFF2-40B4-BE49-F238E27FC236}">
              <a16:creationId xmlns:a16="http://schemas.microsoft.com/office/drawing/2014/main" id="{1C7BE9D4-5325-46E7-8F8B-AB97868B19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2" name="Text Box 65">
          <a:extLst>
            <a:ext uri="{FF2B5EF4-FFF2-40B4-BE49-F238E27FC236}">
              <a16:creationId xmlns:a16="http://schemas.microsoft.com/office/drawing/2014/main" id="{31A4501E-A1E9-40F1-95AC-EB36B27434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3" name="Text Box 66">
          <a:extLst>
            <a:ext uri="{FF2B5EF4-FFF2-40B4-BE49-F238E27FC236}">
              <a16:creationId xmlns:a16="http://schemas.microsoft.com/office/drawing/2014/main" id="{1FBD06F8-D3BA-4A56-924D-0D2DD6AC27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4" name="Text Box 67">
          <a:extLst>
            <a:ext uri="{FF2B5EF4-FFF2-40B4-BE49-F238E27FC236}">
              <a16:creationId xmlns:a16="http://schemas.microsoft.com/office/drawing/2014/main" id="{C8BB65CA-B5ED-4BCA-9AEF-7EF36A4AB5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5" name="Text Box 68">
          <a:extLst>
            <a:ext uri="{FF2B5EF4-FFF2-40B4-BE49-F238E27FC236}">
              <a16:creationId xmlns:a16="http://schemas.microsoft.com/office/drawing/2014/main" id="{71D436F8-2E0B-423E-A686-CC63208629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6" name="Text Box 69">
          <a:extLst>
            <a:ext uri="{FF2B5EF4-FFF2-40B4-BE49-F238E27FC236}">
              <a16:creationId xmlns:a16="http://schemas.microsoft.com/office/drawing/2014/main" id="{BF2A5388-0715-4EE0-A813-753BFF5557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7" name="Text Box 70">
          <a:extLst>
            <a:ext uri="{FF2B5EF4-FFF2-40B4-BE49-F238E27FC236}">
              <a16:creationId xmlns:a16="http://schemas.microsoft.com/office/drawing/2014/main" id="{D119E7FC-BA55-444C-B8BC-DBDFC19F32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8" name="Text Box 71">
          <a:extLst>
            <a:ext uri="{FF2B5EF4-FFF2-40B4-BE49-F238E27FC236}">
              <a16:creationId xmlns:a16="http://schemas.microsoft.com/office/drawing/2014/main" id="{E18D3824-45A3-4294-8EAC-84A58B979E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49" name="Text Box 72">
          <a:extLst>
            <a:ext uri="{FF2B5EF4-FFF2-40B4-BE49-F238E27FC236}">
              <a16:creationId xmlns:a16="http://schemas.microsoft.com/office/drawing/2014/main" id="{BBE61E10-6164-46DE-93D4-4514FD1452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0" name="Text Box 73">
          <a:extLst>
            <a:ext uri="{FF2B5EF4-FFF2-40B4-BE49-F238E27FC236}">
              <a16:creationId xmlns:a16="http://schemas.microsoft.com/office/drawing/2014/main" id="{A329F15A-5A68-4ABA-AA73-E411003899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1" name="Text Box 74">
          <a:extLst>
            <a:ext uri="{FF2B5EF4-FFF2-40B4-BE49-F238E27FC236}">
              <a16:creationId xmlns:a16="http://schemas.microsoft.com/office/drawing/2014/main" id="{9B67F0CE-D127-45F8-A115-DECB3504F9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2" name="Text Box 75">
          <a:extLst>
            <a:ext uri="{FF2B5EF4-FFF2-40B4-BE49-F238E27FC236}">
              <a16:creationId xmlns:a16="http://schemas.microsoft.com/office/drawing/2014/main" id="{E34EB34C-DEDB-4119-994C-C038E64F25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3" name="Text Box 76">
          <a:extLst>
            <a:ext uri="{FF2B5EF4-FFF2-40B4-BE49-F238E27FC236}">
              <a16:creationId xmlns:a16="http://schemas.microsoft.com/office/drawing/2014/main" id="{1E2C1AA3-5C0C-46C7-9E8E-9D4320F2F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4" name="Text Box 77">
          <a:extLst>
            <a:ext uri="{FF2B5EF4-FFF2-40B4-BE49-F238E27FC236}">
              <a16:creationId xmlns:a16="http://schemas.microsoft.com/office/drawing/2014/main" id="{0106EE31-0A42-42BC-B1ED-C43712453E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5" name="Text Box 78">
          <a:extLst>
            <a:ext uri="{FF2B5EF4-FFF2-40B4-BE49-F238E27FC236}">
              <a16:creationId xmlns:a16="http://schemas.microsoft.com/office/drawing/2014/main" id="{28A005B2-C613-473B-A1B5-EB1FAC5319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6" name="Text Box 79">
          <a:extLst>
            <a:ext uri="{FF2B5EF4-FFF2-40B4-BE49-F238E27FC236}">
              <a16:creationId xmlns:a16="http://schemas.microsoft.com/office/drawing/2014/main" id="{5E2228E5-4F84-411A-977F-E5BE8CF3A7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7" name="Text Box 80">
          <a:extLst>
            <a:ext uri="{FF2B5EF4-FFF2-40B4-BE49-F238E27FC236}">
              <a16:creationId xmlns:a16="http://schemas.microsoft.com/office/drawing/2014/main" id="{80E8A0BD-3170-4175-9829-B734089684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8" name="Text Box 81">
          <a:extLst>
            <a:ext uri="{FF2B5EF4-FFF2-40B4-BE49-F238E27FC236}">
              <a16:creationId xmlns:a16="http://schemas.microsoft.com/office/drawing/2014/main" id="{8357BC38-992C-4439-A306-5A69FA64CC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59" name="Text Box 82">
          <a:extLst>
            <a:ext uri="{FF2B5EF4-FFF2-40B4-BE49-F238E27FC236}">
              <a16:creationId xmlns:a16="http://schemas.microsoft.com/office/drawing/2014/main" id="{94A1839A-ED02-46E0-831B-896E6EA56B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0" name="Text Box 83">
          <a:extLst>
            <a:ext uri="{FF2B5EF4-FFF2-40B4-BE49-F238E27FC236}">
              <a16:creationId xmlns:a16="http://schemas.microsoft.com/office/drawing/2014/main" id="{351B7283-19A8-4EBF-91D5-FB519D4A91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1" name="Text Box 84">
          <a:extLst>
            <a:ext uri="{FF2B5EF4-FFF2-40B4-BE49-F238E27FC236}">
              <a16:creationId xmlns:a16="http://schemas.microsoft.com/office/drawing/2014/main" id="{527CC542-8866-4091-BCB9-36B68E43BF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2" name="Text Box 85">
          <a:extLst>
            <a:ext uri="{FF2B5EF4-FFF2-40B4-BE49-F238E27FC236}">
              <a16:creationId xmlns:a16="http://schemas.microsoft.com/office/drawing/2014/main" id="{C3D84634-33C9-401E-9822-68E6D40A94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3" name="Text Box 86">
          <a:extLst>
            <a:ext uri="{FF2B5EF4-FFF2-40B4-BE49-F238E27FC236}">
              <a16:creationId xmlns:a16="http://schemas.microsoft.com/office/drawing/2014/main" id="{C2107C8F-C5C1-4B3A-B6F2-7A9AD449DF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4" name="Text Box 87">
          <a:extLst>
            <a:ext uri="{FF2B5EF4-FFF2-40B4-BE49-F238E27FC236}">
              <a16:creationId xmlns:a16="http://schemas.microsoft.com/office/drawing/2014/main" id="{0CF5B146-C0AD-4691-9B9A-34C4E51539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5" name="Text Box 88">
          <a:extLst>
            <a:ext uri="{FF2B5EF4-FFF2-40B4-BE49-F238E27FC236}">
              <a16:creationId xmlns:a16="http://schemas.microsoft.com/office/drawing/2014/main" id="{5F1C5B3F-3E2D-4EB2-AEE7-C728D86606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6" name="Text Box 89">
          <a:extLst>
            <a:ext uri="{FF2B5EF4-FFF2-40B4-BE49-F238E27FC236}">
              <a16:creationId xmlns:a16="http://schemas.microsoft.com/office/drawing/2014/main" id="{4370F3AF-68EB-4CE6-B89F-54FF4B2120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7" name="Text Box 90">
          <a:extLst>
            <a:ext uri="{FF2B5EF4-FFF2-40B4-BE49-F238E27FC236}">
              <a16:creationId xmlns:a16="http://schemas.microsoft.com/office/drawing/2014/main" id="{BA9AC1C4-CB44-4FD5-BF24-3C4006B073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8" name="Text Box 91">
          <a:extLst>
            <a:ext uri="{FF2B5EF4-FFF2-40B4-BE49-F238E27FC236}">
              <a16:creationId xmlns:a16="http://schemas.microsoft.com/office/drawing/2014/main" id="{A40BAAB5-9A8B-4042-AA8D-7466636182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69" name="Text Box 92">
          <a:extLst>
            <a:ext uri="{FF2B5EF4-FFF2-40B4-BE49-F238E27FC236}">
              <a16:creationId xmlns:a16="http://schemas.microsoft.com/office/drawing/2014/main" id="{237A6772-7329-4F67-B674-FF7672EE3D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0" name="Text Box 26">
          <a:extLst>
            <a:ext uri="{FF2B5EF4-FFF2-40B4-BE49-F238E27FC236}">
              <a16:creationId xmlns:a16="http://schemas.microsoft.com/office/drawing/2014/main" id="{C3FDDF47-C0D7-4021-A61F-24FED38948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1" name="Text Box 27">
          <a:extLst>
            <a:ext uri="{FF2B5EF4-FFF2-40B4-BE49-F238E27FC236}">
              <a16:creationId xmlns:a16="http://schemas.microsoft.com/office/drawing/2014/main" id="{647C3FAD-6A6A-4CA6-8F25-75BA593540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2" name="Text Box 28">
          <a:extLst>
            <a:ext uri="{FF2B5EF4-FFF2-40B4-BE49-F238E27FC236}">
              <a16:creationId xmlns:a16="http://schemas.microsoft.com/office/drawing/2014/main" id="{09A949BC-8BEA-4BF9-9704-410D6BF5A4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3" name="Text Box 29">
          <a:extLst>
            <a:ext uri="{FF2B5EF4-FFF2-40B4-BE49-F238E27FC236}">
              <a16:creationId xmlns:a16="http://schemas.microsoft.com/office/drawing/2014/main" id="{B613AF7B-8BE9-4797-B9F2-AE2FD711AF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4" name="Text Box 30">
          <a:extLst>
            <a:ext uri="{FF2B5EF4-FFF2-40B4-BE49-F238E27FC236}">
              <a16:creationId xmlns:a16="http://schemas.microsoft.com/office/drawing/2014/main" id="{C8E3AE9F-86CD-4651-87F6-F8F5AA8414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5" name="Text Box 31">
          <a:extLst>
            <a:ext uri="{FF2B5EF4-FFF2-40B4-BE49-F238E27FC236}">
              <a16:creationId xmlns:a16="http://schemas.microsoft.com/office/drawing/2014/main" id="{29D805E4-8F41-4D67-9F1F-94D536D321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6" name="Text Box 32">
          <a:extLst>
            <a:ext uri="{FF2B5EF4-FFF2-40B4-BE49-F238E27FC236}">
              <a16:creationId xmlns:a16="http://schemas.microsoft.com/office/drawing/2014/main" id="{18921D45-C4BD-43D0-99C0-84B913C730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7" name="Text Box 33">
          <a:extLst>
            <a:ext uri="{FF2B5EF4-FFF2-40B4-BE49-F238E27FC236}">
              <a16:creationId xmlns:a16="http://schemas.microsoft.com/office/drawing/2014/main" id="{0EFEB043-F551-4AF1-8074-779CFC328E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8" name="Text Box 34">
          <a:extLst>
            <a:ext uri="{FF2B5EF4-FFF2-40B4-BE49-F238E27FC236}">
              <a16:creationId xmlns:a16="http://schemas.microsoft.com/office/drawing/2014/main" id="{04ED1977-E40D-4EB6-865F-A4DDC7D7BB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79" name="Text Box 35">
          <a:extLst>
            <a:ext uri="{FF2B5EF4-FFF2-40B4-BE49-F238E27FC236}">
              <a16:creationId xmlns:a16="http://schemas.microsoft.com/office/drawing/2014/main" id="{12B0881C-35C8-46A3-ACBD-01CD5DDF42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0" name="Text Box 36">
          <a:extLst>
            <a:ext uri="{FF2B5EF4-FFF2-40B4-BE49-F238E27FC236}">
              <a16:creationId xmlns:a16="http://schemas.microsoft.com/office/drawing/2014/main" id="{7045A0D2-6CFD-4840-ADC5-69B5AB8145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1" name="Text Box 37">
          <a:extLst>
            <a:ext uri="{FF2B5EF4-FFF2-40B4-BE49-F238E27FC236}">
              <a16:creationId xmlns:a16="http://schemas.microsoft.com/office/drawing/2014/main" id="{06F71B2F-BEC0-4F72-A28F-DD1433076F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2" name="Text Box 38">
          <a:extLst>
            <a:ext uri="{FF2B5EF4-FFF2-40B4-BE49-F238E27FC236}">
              <a16:creationId xmlns:a16="http://schemas.microsoft.com/office/drawing/2014/main" id="{F2DD34DF-CAA7-4BB7-BF12-2D595DDD6A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3" name="Text Box 39">
          <a:extLst>
            <a:ext uri="{FF2B5EF4-FFF2-40B4-BE49-F238E27FC236}">
              <a16:creationId xmlns:a16="http://schemas.microsoft.com/office/drawing/2014/main" id="{FB65D635-5F4F-4C16-AF69-12C0C90D4C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4" name="Text Box 40">
          <a:extLst>
            <a:ext uri="{FF2B5EF4-FFF2-40B4-BE49-F238E27FC236}">
              <a16:creationId xmlns:a16="http://schemas.microsoft.com/office/drawing/2014/main" id="{6FCB266F-2068-4D75-B7FC-47E1C5E1C8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5" name="Text Box 41">
          <a:extLst>
            <a:ext uri="{FF2B5EF4-FFF2-40B4-BE49-F238E27FC236}">
              <a16:creationId xmlns:a16="http://schemas.microsoft.com/office/drawing/2014/main" id="{E0C1957A-A377-4266-9663-9E32005B75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6" name="Text Box 42">
          <a:extLst>
            <a:ext uri="{FF2B5EF4-FFF2-40B4-BE49-F238E27FC236}">
              <a16:creationId xmlns:a16="http://schemas.microsoft.com/office/drawing/2014/main" id="{AB45E432-A4F9-43B3-9C52-624489C88F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7" name="Text Box 43">
          <a:extLst>
            <a:ext uri="{FF2B5EF4-FFF2-40B4-BE49-F238E27FC236}">
              <a16:creationId xmlns:a16="http://schemas.microsoft.com/office/drawing/2014/main" id="{956FCD73-8D5A-409D-AEEC-EEBF70AB63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8" name="Text Box 44">
          <a:extLst>
            <a:ext uri="{FF2B5EF4-FFF2-40B4-BE49-F238E27FC236}">
              <a16:creationId xmlns:a16="http://schemas.microsoft.com/office/drawing/2014/main" id="{914432DC-85FD-4AD4-AA7A-710069522E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89" name="Text Box 45">
          <a:extLst>
            <a:ext uri="{FF2B5EF4-FFF2-40B4-BE49-F238E27FC236}">
              <a16:creationId xmlns:a16="http://schemas.microsoft.com/office/drawing/2014/main" id="{569BD7D1-5F91-431C-9F99-EA34D147DD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0" name="Text Box 46">
          <a:extLst>
            <a:ext uri="{FF2B5EF4-FFF2-40B4-BE49-F238E27FC236}">
              <a16:creationId xmlns:a16="http://schemas.microsoft.com/office/drawing/2014/main" id="{325B27FE-7D6D-4052-AB94-43AC7696E4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1" name="Text Box 47">
          <a:extLst>
            <a:ext uri="{FF2B5EF4-FFF2-40B4-BE49-F238E27FC236}">
              <a16:creationId xmlns:a16="http://schemas.microsoft.com/office/drawing/2014/main" id="{ED5ADEE2-8442-4675-BC3A-51F9826D9D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2" name="Text Box 49">
          <a:extLst>
            <a:ext uri="{FF2B5EF4-FFF2-40B4-BE49-F238E27FC236}">
              <a16:creationId xmlns:a16="http://schemas.microsoft.com/office/drawing/2014/main" id="{EDFCCF15-1647-4B1C-B347-12680FEE22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3" name="Text Box 50">
          <a:extLst>
            <a:ext uri="{FF2B5EF4-FFF2-40B4-BE49-F238E27FC236}">
              <a16:creationId xmlns:a16="http://schemas.microsoft.com/office/drawing/2014/main" id="{BDBD1886-3BB0-44A7-AA6D-5D0F61FC3C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4" name="Text Box 51">
          <a:extLst>
            <a:ext uri="{FF2B5EF4-FFF2-40B4-BE49-F238E27FC236}">
              <a16:creationId xmlns:a16="http://schemas.microsoft.com/office/drawing/2014/main" id="{393B64AE-CE8D-4AA1-9EB3-F9AFF5E8F3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5" name="Text Box 52">
          <a:extLst>
            <a:ext uri="{FF2B5EF4-FFF2-40B4-BE49-F238E27FC236}">
              <a16:creationId xmlns:a16="http://schemas.microsoft.com/office/drawing/2014/main" id="{1F4F4736-356F-40A4-B6A8-D28F37B707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6" name="Text Box 53">
          <a:extLst>
            <a:ext uri="{FF2B5EF4-FFF2-40B4-BE49-F238E27FC236}">
              <a16:creationId xmlns:a16="http://schemas.microsoft.com/office/drawing/2014/main" id="{1A515920-A49F-41D3-AE3B-5D3C3D44C0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7" name="Text Box 54">
          <a:extLst>
            <a:ext uri="{FF2B5EF4-FFF2-40B4-BE49-F238E27FC236}">
              <a16:creationId xmlns:a16="http://schemas.microsoft.com/office/drawing/2014/main" id="{A2FF04D5-7237-4147-BE4F-5A9D55902A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8" name="Text Box 55">
          <a:extLst>
            <a:ext uri="{FF2B5EF4-FFF2-40B4-BE49-F238E27FC236}">
              <a16:creationId xmlns:a16="http://schemas.microsoft.com/office/drawing/2014/main" id="{DB775248-2D54-4C26-974E-10D976C903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899" name="Text Box 56">
          <a:extLst>
            <a:ext uri="{FF2B5EF4-FFF2-40B4-BE49-F238E27FC236}">
              <a16:creationId xmlns:a16="http://schemas.microsoft.com/office/drawing/2014/main" id="{012F0146-C83A-410B-BB17-D7790824C4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0" name="Text Box 57">
          <a:extLst>
            <a:ext uri="{FF2B5EF4-FFF2-40B4-BE49-F238E27FC236}">
              <a16:creationId xmlns:a16="http://schemas.microsoft.com/office/drawing/2014/main" id="{688AE126-0F07-4D8B-9CAF-3F895384B9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1" name="Text Box 58">
          <a:extLst>
            <a:ext uri="{FF2B5EF4-FFF2-40B4-BE49-F238E27FC236}">
              <a16:creationId xmlns:a16="http://schemas.microsoft.com/office/drawing/2014/main" id="{CBBC1B61-9E6F-42FC-9EBE-44C67CABFC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2" name="Text Box 59">
          <a:extLst>
            <a:ext uri="{FF2B5EF4-FFF2-40B4-BE49-F238E27FC236}">
              <a16:creationId xmlns:a16="http://schemas.microsoft.com/office/drawing/2014/main" id="{7EED2E35-1664-4A45-B183-308A56B66D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3" name="Text Box 60">
          <a:extLst>
            <a:ext uri="{FF2B5EF4-FFF2-40B4-BE49-F238E27FC236}">
              <a16:creationId xmlns:a16="http://schemas.microsoft.com/office/drawing/2014/main" id="{13235A78-E76B-49BC-B12F-D9A78261DA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4" name="Text Box 61">
          <a:extLst>
            <a:ext uri="{FF2B5EF4-FFF2-40B4-BE49-F238E27FC236}">
              <a16:creationId xmlns:a16="http://schemas.microsoft.com/office/drawing/2014/main" id="{0CE76F9D-0D68-4798-8F42-F2AAA429AA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5" name="Text Box 62">
          <a:extLst>
            <a:ext uri="{FF2B5EF4-FFF2-40B4-BE49-F238E27FC236}">
              <a16:creationId xmlns:a16="http://schemas.microsoft.com/office/drawing/2014/main" id="{0D5CCC37-3019-465C-9A32-ED81BB492B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6" name="Text Box 63">
          <a:extLst>
            <a:ext uri="{FF2B5EF4-FFF2-40B4-BE49-F238E27FC236}">
              <a16:creationId xmlns:a16="http://schemas.microsoft.com/office/drawing/2014/main" id="{5C219F86-9B73-4660-80E7-7750F2E6A3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7" name="Text Box 64">
          <a:extLst>
            <a:ext uri="{FF2B5EF4-FFF2-40B4-BE49-F238E27FC236}">
              <a16:creationId xmlns:a16="http://schemas.microsoft.com/office/drawing/2014/main" id="{6B4D40B9-0D19-41DC-99C5-0C202FCB69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8" name="Text Box 65">
          <a:extLst>
            <a:ext uri="{FF2B5EF4-FFF2-40B4-BE49-F238E27FC236}">
              <a16:creationId xmlns:a16="http://schemas.microsoft.com/office/drawing/2014/main" id="{C832D178-F2D1-4FFB-A7B7-54B909125E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09" name="Text Box 66">
          <a:extLst>
            <a:ext uri="{FF2B5EF4-FFF2-40B4-BE49-F238E27FC236}">
              <a16:creationId xmlns:a16="http://schemas.microsoft.com/office/drawing/2014/main" id="{29123FF1-9C6D-4DB0-B699-2B4DCAD462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0" name="Text Box 67">
          <a:extLst>
            <a:ext uri="{FF2B5EF4-FFF2-40B4-BE49-F238E27FC236}">
              <a16:creationId xmlns:a16="http://schemas.microsoft.com/office/drawing/2014/main" id="{8B2BC89E-0743-44EA-98AB-73ED5E46F7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1" name="Text Box 68">
          <a:extLst>
            <a:ext uri="{FF2B5EF4-FFF2-40B4-BE49-F238E27FC236}">
              <a16:creationId xmlns:a16="http://schemas.microsoft.com/office/drawing/2014/main" id="{355A42E0-D928-43AD-8A5E-5D51C830A4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2" name="Text Box 69">
          <a:extLst>
            <a:ext uri="{FF2B5EF4-FFF2-40B4-BE49-F238E27FC236}">
              <a16:creationId xmlns:a16="http://schemas.microsoft.com/office/drawing/2014/main" id="{DF397EA6-D82B-4888-8464-598CD21BB1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3" name="Text Box 70">
          <a:extLst>
            <a:ext uri="{FF2B5EF4-FFF2-40B4-BE49-F238E27FC236}">
              <a16:creationId xmlns:a16="http://schemas.microsoft.com/office/drawing/2014/main" id="{7B4A3F92-8157-4DF2-8510-53759E39E6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4" name="Text Box 71">
          <a:extLst>
            <a:ext uri="{FF2B5EF4-FFF2-40B4-BE49-F238E27FC236}">
              <a16:creationId xmlns:a16="http://schemas.microsoft.com/office/drawing/2014/main" id="{53CA8F64-F496-40B5-9700-65591AB451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5" name="Text Box 72">
          <a:extLst>
            <a:ext uri="{FF2B5EF4-FFF2-40B4-BE49-F238E27FC236}">
              <a16:creationId xmlns:a16="http://schemas.microsoft.com/office/drawing/2014/main" id="{8948FE88-B9C8-4C14-BA1B-AC92852F55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6" name="Text Box 73">
          <a:extLst>
            <a:ext uri="{FF2B5EF4-FFF2-40B4-BE49-F238E27FC236}">
              <a16:creationId xmlns:a16="http://schemas.microsoft.com/office/drawing/2014/main" id="{CA6E412F-C87F-4D2E-AA7C-0F9A0A4255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7" name="Text Box 74">
          <a:extLst>
            <a:ext uri="{FF2B5EF4-FFF2-40B4-BE49-F238E27FC236}">
              <a16:creationId xmlns:a16="http://schemas.microsoft.com/office/drawing/2014/main" id="{878647C5-97B7-4355-9F32-C12562BF12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8" name="Text Box 75">
          <a:extLst>
            <a:ext uri="{FF2B5EF4-FFF2-40B4-BE49-F238E27FC236}">
              <a16:creationId xmlns:a16="http://schemas.microsoft.com/office/drawing/2014/main" id="{889E0185-E211-4C9B-B92E-C73A547DEDF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19" name="Text Box 76">
          <a:extLst>
            <a:ext uri="{FF2B5EF4-FFF2-40B4-BE49-F238E27FC236}">
              <a16:creationId xmlns:a16="http://schemas.microsoft.com/office/drawing/2014/main" id="{FE24B170-B211-4615-A4A1-DC4F0DDB8C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0" name="Text Box 77">
          <a:extLst>
            <a:ext uri="{FF2B5EF4-FFF2-40B4-BE49-F238E27FC236}">
              <a16:creationId xmlns:a16="http://schemas.microsoft.com/office/drawing/2014/main" id="{A947F2D3-EF0E-425A-811B-4DCC6165AA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1" name="Text Box 78">
          <a:extLst>
            <a:ext uri="{FF2B5EF4-FFF2-40B4-BE49-F238E27FC236}">
              <a16:creationId xmlns:a16="http://schemas.microsoft.com/office/drawing/2014/main" id="{FE1559D7-8D4C-413D-9F63-0FD6B6608B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2" name="Text Box 79">
          <a:extLst>
            <a:ext uri="{FF2B5EF4-FFF2-40B4-BE49-F238E27FC236}">
              <a16:creationId xmlns:a16="http://schemas.microsoft.com/office/drawing/2014/main" id="{FDA34FE5-4367-48B2-A533-2B13428741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3" name="Text Box 80">
          <a:extLst>
            <a:ext uri="{FF2B5EF4-FFF2-40B4-BE49-F238E27FC236}">
              <a16:creationId xmlns:a16="http://schemas.microsoft.com/office/drawing/2014/main" id="{B00126D1-C89A-4B56-BA31-3C871DD695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4" name="Text Box 81">
          <a:extLst>
            <a:ext uri="{FF2B5EF4-FFF2-40B4-BE49-F238E27FC236}">
              <a16:creationId xmlns:a16="http://schemas.microsoft.com/office/drawing/2014/main" id="{34E512F9-1CCE-450A-B936-9EC62C8A30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5" name="Text Box 82">
          <a:extLst>
            <a:ext uri="{FF2B5EF4-FFF2-40B4-BE49-F238E27FC236}">
              <a16:creationId xmlns:a16="http://schemas.microsoft.com/office/drawing/2014/main" id="{2BB84838-C194-450A-A8D6-31C8C29731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6" name="Text Box 83">
          <a:extLst>
            <a:ext uri="{FF2B5EF4-FFF2-40B4-BE49-F238E27FC236}">
              <a16:creationId xmlns:a16="http://schemas.microsoft.com/office/drawing/2014/main" id="{7D46EA62-D5C4-41F6-9415-F1D2F44ACB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7" name="Text Box 84">
          <a:extLst>
            <a:ext uri="{FF2B5EF4-FFF2-40B4-BE49-F238E27FC236}">
              <a16:creationId xmlns:a16="http://schemas.microsoft.com/office/drawing/2014/main" id="{F3A4E813-8568-484B-A50C-CDA508F040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8" name="Text Box 85">
          <a:extLst>
            <a:ext uri="{FF2B5EF4-FFF2-40B4-BE49-F238E27FC236}">
              <a16:creationId xmlns:a16="http://schemas.microsoft.com/office/drawing/2014/main" id="{B5E3148D-4B4F-41A5-B0A7-77D3FD4FEF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29" name="Text Box 86">
          <a:extLst>
            <a:ext uri="{FF2B5EF4-FFF2-40B4-BE49-F238E27FC236}">
              <a16:creationId xmlns:a16="http://schemas.microsoft.com/office/drawing/2014/main" id="{67C483CB-5B51-4E0F-BDEA-7BC753810B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0" name="Text Box 87">
          <a:extLst>
            <a:ext uri="{FF2B5EF4-FFF2-40B4-BE49-F238E27FC236}">
              <a16:creationId xmlns:a16="http://schemas.microsoft.com/office/drawing/2014/main" id="{D82FB5E1-58AE-453C-ABC1-3CF3F89128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1" name="Text Box 88">
          <a:extLst>
            <a:ext uri="{FF2B5EF4-FFF2-40B4-BE49-F238E27FC236}">
              <a16:creationId xmlns:a16="http://schemas.microsoft.com/office/drawing/2014/main" id="{755ADFB3-AA25-4AEB-9767-939C8FD2D2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2" name="Text Box 89">
          <a:extLst>
            <a:ext uri="{FF2B5EF4-FFF2-40B4-BE49-F238E27FC236}">
              <a16:creationId xmlns:a16="http://schemas.microsoft.com/office/drawing/2014/main" id="{185C4715-6980-4300-83CB-97A88BECE8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3" name="Text Box 90">
          <a:extLst>
            <a:ext uri="{FF2B5EF4-FFF2-40B4-BE49-F238E27FC236}">
              <a16:creationId xmlns:a16="http://schemas.microsoft.com/office/drawing/2014/main" id="{9185FB40-CEA1-4810-A871-3A4098968E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4" name="Text Box 91">
          <a:extLst>
            <a:ext uri="{FF2B5EF4-FFF2-40B4-BE49-F238E27FC236}">
              <a16:creationId xmlns:a16="http://schemas.microsoft.com/office/drawing/2014/main" id="{EB93CDA9-6B4B-4B08-99F1-A6D1F64C3C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5" name="Text Box 92">
          <a:extLst>
            <a:ext uri="{FF2B5EF4-FFF2-40B4-BE49-F238E27FC236}">
              <a16:creationId xmlns:a16="http://schemas.microsoft.com/office/drawing/2014/main" id="{3A38EAA9-6E6C-4678-8A63-77227BE199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6" name="Text Box 26">
          <a:extLst>
            <a:ext uri="{FF2B5EF4-FFF2-40B4-BE49-F238E27FC236}">
              <a16:creationId xmlns:a16="http://schemas.microsoft.com/office/drawing/2014/main" id="{A7B69D47-D549-44FE-82F5-48FD21B79B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7" name="Text Box 27">
          <a:extLst>
            <a:ext uri="{FF2B5EF4-FFF2-40B4-BE49-F238E27FC236}">
              <a16:creationId xmlns:a16="http://schemas.microsoft.com/office/drawing/2014/main" id="{F565B710-3455-4352-927B-8BD17FD0BB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8" name="Text Box 28">
          <a:extLst>
            <a:ext uri="{FF2B5EF4-FFF2-40B4-BE49-F238E27FC236}">
              <a16:creationId xmlns:a16="http://schemas.microsoft.com/office/drawing/2014/main" id="{7D8631F2-F933-41CF-A0B9-16ED315C97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39" name="Text Box 29">
          <a:extLst>
            <a:ext uri="{FF2B5EF4-FFF2-40B4-BE49-F238E27FC236}">
              <a16:creationId xmlns:a16="http://schemas.microsoft.com/office/drawing/2014/main" id="{BB8BC6E7-7197-4DF7-8FDD-908FDC9D81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0" name="Text Box 30">
          <a:extLst>
            <a:ext uri="{FF2B5EF4-FFF2-40B4-BE49-F238E27FC236}">
              <a16:creationId xmlns:a16="http://schemas.microsoft.com/office/drawing/2014/main" id="{D4F810D2-BAC8-4B06-B099-B6A600870F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1" name="Text Box 31">
          <a:extLst>
            <a:ext uri="{FF2B5EF4-FFF2-40B4-BE49-F238E27FC236}">
              <a16:creationId xmlns:a16="http://schemas.microsoft.com/office/drawing/2014/main" id="{E59E25A5-85C7-4AD9-B94A-133BBF980A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2" name="Text Box 32">
          <a:extLst>
            <a:ext uri="{FF2B5EF4-FFF2-40B4-BE49-F238E27FC236}">
              <a16:creationId xmlns:a16="http://schemas.microsoft.com/office/drawing/2014/main" id="{AE63C73C-D6E4-42A4-9478-1BAF9BE7CD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3" name="Text Box 33">
          <a:extLst>
            <a:ext uri="{FF2B5EF4-FFF2-40B4-BE49-F238E27FC236}">
              <a16:creationId xmlns:a16="http://schemas.microsoft.com/office/drawing/2014/main" id="{BBA0CB22-0129-4426-BBD2-B80FBEA3BF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4" name="Text Box 34">
          <a:extLst>
            <a:ext uri="{FF2B5EF4-FFF2-40B4-BE49-F238E27FC236}">
              <a16:creationId xmlns:a16="http://schemas.microsoft.com/office/drawing/2014/main" id="{281885B6-08EB-4FE8-934A-0C8143538E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5" name="Text Box 35">
          <a:extLst>
            <a:ext uri="{FF2B5EF4-FFF2-40B4-BE49-F238E27FC236}">
              <a16:creationId xmlns:a16="http://schemas.microsoft.com/office/drawing/2014/main" id="{D6CF7860-6762-4E02-9609-4C0AA61921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6" name="Text Box 36">
          <a:extLst>
            <a:ext uri="{FF2B5EF4-FFF2-40B4-BE49-F238E27FC236}">
              <a16:creationId xmlns:a16="http://schemas.microsoft.com/office/drawing/2014/main" id="{160BA89D-B9DE-4533-824F-C9DE88E9F8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7" name="Text Box 37">
          <a:extLst>
            <a:ext uri="{FF2B5EF4-FFF2-40B4-BE49-F238E27FC236}">
              <a16:creationId xmlns:a16="http://schemas.microsoft.com/office/drawing/2014/main" id="{19CB7568-D161-43E0-8765-7D983DEA2C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8" name="Text Box 38">
          <a:extLst>
            <a:ext uri="{FF2B5EF4-FFF2-40B4-BE49-F238E27FC236}">
              <a16:creationId xmlns:a16="http://schemas.microsoft.com/office/drawing/2014/main" id="{290DCE0E-08EF-4AF5-A77D-B115FFB4D7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49" name="Text Box 39">
          <a:extLst>
            <a:ext uri="{FF2B5EF4-FFF2-40B4-BE49-F238E27FC236}">
              <a16:creationId xmlns:a16="http://schemas.microsoft.com/office/drawing/2014/main" id="{3FB1B08B-02D4-498D-8002-C6AA24C7B8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0" name="Text Box 40">
          <a:extLst>
            <a:ext uri="{FF2B5EF4-FFF2-40B4-BE49-F238E27FC236}">
              <a16:creationId xmlns:a16="http://schemas.microsoft.com/office/drawing/2014/main" id="{587AA46C-FA10-4F75-9C77-68F2F4B536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1" name="Text Box 41">
          <a:extLst>
            <a:ext uri="{FF2B5EF4-FFF2-40B4-BE49-F238E27FC236}">
              <a16:creationId xmlns:a16="http://schemas.microsoft.com/office/drawing/2014/main" id="{2207DED8-6CD9-4C05-93FF-818E3236D9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2" name="Text Box 42">
          <a:extLst>
            <a:ext uri="{FF2B5EF4-FFF2-40B4-BE49-F238E27FC236}">
              <a16:creationId xmlns:a16="http://schemas.microsoft.com/office/drawing/2014/main" id="{DC4E492D-9DE3-4C64-B60C-C4B717E030A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3" name="Text Box 43">
          <a:extLst>
            <a:ext uri="{FF2B5EF4-FFF2-40B4-BE49-F238E27FC236}">
              <a16:creationId xmlns:a16="http://schemas.microsoft.com/office/drawing/2014/main" id="{9BB1FE28-999A-4F55-B69C-40D5EC083C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4" name="Text Box 44">
          <a:extLst>
            <a:ext uri="{FF2B5EF4-FFF2-40B4-BE49-F238E27FC236}">
              <a16:creationId xmlns:a16="http://schemas.microsoft.com/office/drawing/2014/main" id="{756EBDCB-53D0-4ADC-9970-4AA3F9FD22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5" name="Text Box 45">
          <a:extLst>
            <a:ext uri="{FF2B5EF4-FFF2-40B4-BE49-F238E27FC236}">
              <a16:creationId xmlns:a16="http://schemas.microsoft.com/office/drawing/2014/main" id="{8B67B2CA-CEEE-47F0-9AE5-FE97A978328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6" name="Text Box 46">
          <a:extLst>
            <a:ext uri="{FF2B5EF4-FFF2-40B4-BE49-F238E27FC236}">
              <a16:creationId xmlns:a16="http://schemas.microsoft.com/office/drawing/2014/main" id="{EF36C7C6-A0E5-4A37-B4FB-CEC341DA9E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7" name="Text Box 47">
          <a:extLst>
            <a:ext uri="{FF2B5EF4-FFF2-40B4-BE49-F238E27FC236}">
              <a16:creationId xmlns:a16="http://schemas.microsoft.com/office/drawing/2014/main" id="{68F486D9-EB75-4819-B42D-442B8C97A6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8" name="Text Box 49">
          <a:extLst>
            <a:ext uri="{FF2B5EF4-FFF2-40B4-BE49-F238E27FC236}">
              <a16:creationId xmlns:a16="http://schemas.microsoft.com/office/drawing/2014/main" id="{644B918C-1845-4832-BA5E-E3946A98A2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59" name="Text Box 50">
          <a:extLst>
            <a:ext uri="{FF2B5EF4-FFF2-40B4-BE49-F238E27FC236}">
              <a16:creationId xmlns:a16="http://schemas.microsoft.com/office/drawing/2014/main" id="{8FCCAF33-87FF-49D7-8650-1B4EE8E7F5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0" name="Text Box 51">
          <a:extLst>
            <a:ext uri="{FF2B5EF4-FFF2-40B4-BE49-F238E27FC236}">
              <a16:creationId xmlns:a16="http://schemas.microsoft.com/office/drawing/2014/main" id="{FEDF6807-2A66-41D9-BC5D-378EFA18BC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1" name="Text Box 52">
          <a:extLst>
            <a:ext uri="{FF2B5EF4-FFF2-40B4-BE49-F238E27FC236}">
              <a16:creationId xmlns:a16="http://schemas.microsoft.com/office/drawing/2014/main" id="{5928BB14-65D4-4779-9FD1-0584BAE311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2" name="Text Box 53">
          <a:extLst>
            <a:ext uri="{FF2B5EF4-FFF2-40B4-BE49-F238E27FC236}">
              <a16:creationId xmlns:a16="http://schemas.microsoft.com/office/drawing/2014/main" id="{3C220A85-5F78-4807-99C9-483F0915B5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3" name="Text Box 54">
          <a:extLst>
            <a:ext uri="{FF2B5EF4-FFF2-40B4-BE49-F238E27FC236}">
              <a16:creationId xmlns:a16="http://schemas.microsoft.com/office/drawing/2014/main" id="{8539C2A3-7024-4BBB-9F2C-3527BF0BA1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4" name="Text Box 55">
          <a:extLst>
            <a:ext uri="{FF2B5EF4-FFF2-40B4-BE49-F238E27FC236}">
              <a16:creationId xmlns:a16="http://schemas.microsoft.com/office/drawing/2014/main" id="{1F61CC56-4CB0-457B-8641-FE92A02A2E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5" name="Text Box 56">
          <a:extLst>
            <a:ext uri="{FF2B5EF4-FFF2-40B4-BE49-F238E27FC236}">
              <a16:creationId xmlns:a16="http://schemas.microsoft.com/office/drawing/2014/main" id="{6BC959D8-1DA3-4E9B-8040-660DA216F7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6" name="Text Box 57">
          <a:extLst>
            <a:ext uri="{FF2B5EF4-FFF2-40B4-BE49-F238E27FC236}">
              <a16:creationId xmlns:a16="http://schemas.microsoft.com/office/drawing/2014/main" id="{E4B4EEAA-118A-4292-8377-F67D49913C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7" name="Text Box 58">
          <a:extLst>
            <a:ext uri="{FF2B5EF4-FFF2-40B4-BE49-F238E27FC236}">
              <a16:creationId xmlns:a16="http://schemas.microsoft.com/office/drawing/2014/main" id="{C24C96E4-CAA0-4458-AFE5-D507342D0F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8" name="Text Box 59">
          <a:extLst>
            <a:ext uri="{FF2B5EF4-FFF2-40B4-BE49-F238E27FC236}">
              <a16:creationId xmlns:a16="http://schemas.microsoft.com/office/drawing/2014/main" id="{5941AB92-5932-40F9-A8A6-70FFF4423F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69" name="Text Box 60">
          <a:extLst>
            <a:ext uri="{FF2B5EF4-FFF2-40B4-BE49-F238E27FC236}">
              <a16:creationId xmlns:a16="http://schemas.microsoft.com/office/drawing/2014/main" id="{0C539029-F4B7-4925-BBEE-EF79A01570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0" name="Text Box 61">
          <a:extLst>
            <a:ext uri="{FF2B5EF4-FFF2-40B4-BE49-F238E27FC236}">
              <a16:creationId xmlns:a16="http://schemas.microsoft.com/office/drawing/2014/main" id="{164E759C-EF23-4835-9DF8-A3F22FEF51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1" name="Text Box 62">
          <a:extLst>
            <a:ext uri="{FF2B5EF4-FFF2-40B4-BE49-F238E27FC236}">
              <a16:creationId xmlns:a16="http://schemas.microsoft.com/office/drawing/2014/main" id="{770CAD7E-E60E-4E67-9F8D-8289DFD91C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2" name="Text Box 63">
          <a:extLst>
            <a:ext uri="{FF2B5EF4-FFF2-40B4-BE49-F238E27FC236}">
              <a16:creationId xmlns:a16="http://schemas.microsoft.com/office/drawing/2014/main" id="{0E86777F-8A36-4E87-9D02-1602C367C6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3" name="Text Box 64">
          <a:extLst>
            <a:ext uri="{FF2B5EF4-FFF2-40B4-BE49-F238E27FC236}">
              <a16:creationId xmlns:a16="http://schemas.microsoft.com/office/drawing/2014/main" id="{437B4FB7-2A71-4661-83D3-91335F3E68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4" name="Text Box 65">
          <a:extLst>
            <a:ext uri="{FF2B5EF4-FFF2-40B4-BE49-F238E27FC236}">
              <a16:creationId xmlns:a16="http://schemas.microsoft.com/office/drawing/2014/main" id="{5616E81C-A5D8-4A0D-B6E0-661679EC96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5" name="Text Box 66">
          <a:extLst>
            <a:ext uri="{FF2B5EF4-FFF2-40B4-BE49-F238E27FC236}">
              <a16:creationId xmlns:a16="http://schemas.microsoft.com/office/drawing/2014/main" id="{27207B58-DCF3-4486-9481-123D5DDBCB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6" name="Text Box 67">
          <a:extLst>
            <a:ext uri="{FF2B5EF4-FFF2-40B4-BE49-F238E27FC236}">
              <a16:creationId xmlns:a16="http://schemas.microsoft.com/office/drawing/2014/main" id="{542562CB-73DC-412A-81C2-5BDA57F4E0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7" name="Text Box 68">
          <a:extLst>
            <a:ext uri="{FF2B5EF4-FFF2-40B4-BE49-F238E27FC236}">
              <a16:creationId xmlns:a16="http://schemas.microsoft.com/office/drawing/2014/main" id="{482A6FE6-74B0-4090-B071-CC986B09D9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8" name="Text Box 69">
          <a:extLst>
            <a:ext uri="{FF2B5EF4-FFF2-40B4-BE49-F238E27FC236}">
              <a16:creationId xmlns:a16="http://schemas.microsoft.com/office/drawing/2014/main" id="{9E233FBA-0C5A-466C-9BB4-F5FD8609CC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79" name="Text Box 70">
          <a:extLst>
            <a:ext uri="{FF2B5EF4-FFF2-40B4-BE49-F238E27FC236}">
              <a16:creationId xmlns:a16="http://schemas.microsoft.com/office/drawing/2014/main" id="{11979980-D034-47DB-945B-72DE8E761A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0" name="Text Box 71">
          <a:extLst>
            <a:ext uri="{FF2B5EF4-FFF2-40B4-BE49-F238E27FC236}">
              <a16:creationId xmlns:a16="http://schemas.microsoft.com/office/drawing/2014/main" id="{F0D27B62-2976-433E-B245-F0A3EAAF95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1" name="Text Box 72">
          <a:extLst>
            <a:ext uri="{FF2B5EF4-FFF2-40B4-BE49-F238E27FC236}">
              <a16:creationId xmlns:a16="http://schemas.microsoft.com/office/drawing/2014/main" id="{63786B7A-F0BD-4B03-88EC-AB6D82C5F1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2" name="Text Box 73">
          <a:extLst>
            <a:ext uri="{FF2B5EF4-FFF2-40B4-BE49-F238E27FC236}">
              <a16:creationId xmlns:a16="http://schemas.microsoft.com/office/drawing/2014/main" id="{24F16E37-F124-4616-816F-424E61A061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3" name="Text Box 74">
          <a:extLst>
            <a:ext uri="{FF2B5EF4-FFF2-40B4-BE49-F238E27FC236}">
              <a16:creationId xmlns:a16="http://schemas.microsoft.com/office/drawing/2014/main" id="{FE4A1F04-D6DB-4057-9B89-CBF801DF46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4" name="Text Box 75">
          <a:extLst>
            <a:ext uri="{FF2B5EF4-FFF2-40B4-BE49-F238E27FC236}">
              <a16:creationId xmlns:a16="http://schemas.microsoft.com/office/drawing/2014/main" id="{BEEE3C19-140F-433E-B3D3-BF5B4863E8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5" name="Text Box 76">
          <a:extLst>
            <a:ext uri="{FF2B5EF4-FFF2-40B4-BE49-F238E27FC236}">
              <a16:creationId xmlns:a16="http://schemas.microsoft.com/office/drawing/2014/main" id="{A491E1BA-3CF7-439B-8E68-7849D6C151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6" name="Text Box 77">
          <a:extLst>
            <a:ext uri="{FF2B5EF4-FFF2-40B4-BE49-F238E27FC236}">
              <a16:creationId xmlns:a16="http://schemas.microsoft.com/office/drawing/2014/main" id="{611668BB-842D-4E00-9970-C25C3A4963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7" name="Text Box 78">
          <a:extLst>
            <a:ext uri="{FF2B5EF4-FFF2-40B4-BE49-F238E27FC236}">
              <a16:creationId xmlns:a16="http://schemas.microsoft.com/office/drawing/2014/main" id="{DC538EF1-9DE0-47D3-BEC2-7C563BBAE4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8" name="Text Box 79">
          <a:extLst>
            <a:ext uri="{FF2B5EF4-FFF2-40B4-BE49-F238E27FC236}">
              <a16:creationId xmlns:a16="http://schemas.microsoft.com/office/drawing/2014/main" id="{242E8965-4C0E-4CFB-9BF3-06365E65F5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89" name="Text Box 80">
          <a:extLst>
            <a:ext uri="{FF2B5EF4-FFF2-40B4-BE49-F238E27FC236}">
              <a16:creationId xmlns:a16="http://schemas.microsoft.com/office/drawing/2014/main" id="{0B01E363-1098-44BE-AC3A-80EF8D0B59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0" name="Text Box 81">
          <a:extLst>
            <a:ext uri="{FF2B5EF4-FFF2-40B4-BE49-F238E27FC236}">
              <a16:creationId xmlns:a16="http://schemas.microsoft.com/office/drawing/2014/main" id="{B9DA42B8-6606-4CCF-8AAE-194C1EC346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1" name="Text Box 82">
          <a:extLst>
            <a:ext uri="{FF2B5EF4-FFF2-40B4-BE49-F238E27FC236}">
              <a16:creationId xmlns:a16="http://schemas.microsoft.com/office/drawing/2014/main" id="{9F12D5FA-38CB-4D10-B268-532B012B91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2" name="Text Box 83">
          <a:extLst>
            <a:ext uri="{FF2B5EF4-FFF2-40B4-BE49-F238E27FC236}">
              <a16:creationId xmlns:a16="http://schemas.microsoft.com/office/drawing/2014/main" id="{8769A5F9-6D44-454A-AE32-AFA12C69F1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3" name="Text Box 84">
          <a:extLst>
            <a:ext uri="{FF2B5EF4-FFF2-40B4-BE49-F238E27FC236}">
              <a16:creationId xmlns:a16="http://schemas.microsoft.com/office/drawing/2014/main" id="{94E0548A-E2AE-43A5-B643-7EAD366A4E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4" name="Text Box 85">
          <a:extLst>
            <a:ext uri="{FF2B5EF4-FFF2-40B4-BE49-F238E27FC236}">
              <a16:creationId xmlns:a16="http://schemas.microsoft.com/office/drawing/2014/main" id="{06E8A454-5D09-4687-A172-22566ED1C1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5" name="Text Box 86">
          <a:extLst>
            <a:ext uri="{FF2B5EF4-FFF2-40B4-BE49-F238E27FC236}">
              <a16:creationId xmlns:a16="http://schemas.microsoft.com/office/drawing/2014/main" id="{5CEFE3C3-F113-41BB-A7D1-80DA4EAE13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6" name="Text Box 87">
          <a:extLst>
            <a:ext uri="{FF2B5EF4-FFF2-40B4-BE49-F238E27FC236}">
              <a16:creationId xmlns:a16="http://schemas.microsoft.com/office/drawing/2014/main" id="{54500AF8-37C7-481A-A13C-625C706045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7" name="Text Box 88">
          <a:extLst>
            <a:ext uri="{FF2B5EF4-FFF2-40B4-BE49-F238E27FC236}">
              <a16:creationId xmlns:a16="http://schemas.microsoft.com/office/drawing/2014/main" id="{8AD5418E-CF65-4F9B-BB6E-62C174CD24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8" name="Text Box 89">
          <a:extLst>
            <a:ext uri="{FF2B5EF4-FFF2-40B4-BE49-F238E27FC236}">
              <a16:creationId xmlns:a16="http://schemas.microsoft.com/office/drawing/2014/main" id="{045A52B1-AE7F-4633-B1CD-8440A81286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2999" name="Text Box 90">
          <a:extLst>
            <a:ext uri="{FF2B5EF4-FFF2-40B4-BE49-F238E27FC236}">
              <a16:creationId xmlns:a16="http://schemas.microsoft.com/office/drawing/2014/main" id="{86E294F4-D138-411C-A217-19CB7F87D1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0" name="Text Box 91">
          <a:extLst>
            <a:ext uri="{FF2B5EF4-FFF2-40B4-BE49-F238E27FC236}">
              <a16:creationId xmlns:a16="http://schemas.microsoft.com/office/drawing/2014/main" id="{0A7BF3B9-08D7-45C7-9DBB-A1D1482A5F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1" name="Text Box 92">
          <a:extLst>
            <a:ext uri="{FF2B5EF4-FFF2-40B4-BE49-F238E27FC236}">
              <a16:creationId xmlns:a16="http://schemas.microsoft.com/office/drawing/2014/main" id="{9C862579-8CD5-4903-AE92-26CBCB2737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2" name="Text Box 26">
          <a:extLst>
            <a:ext uri="{FF2B5EF4-FFF2-40B4-BE49-F238E27FC236}">
              <a16:creationId xmlns:a16="http://schemas.microsoft.com/office/drawing/2014/main" id="{95558E8A-FF1C-491C-92E9-95FBB80360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3" name="Text Box 27">
          <a:extLst>
            <a:ext uri="{FF2B5EF4-FFF2-40B4-BE49-F238E27FC236}">
              <a16:creationId xmlns:a16="http://schemas.microsoft.com/office/drawing/2014/main" id="{6E962F3E-7B90-4BBF-8599-7311B7DE68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4" name="Text Box 28">
          <a:extLst>
            <a:ext uri="{FF2B5EF4-FFF2-40B4-BE49-F238E27FC236}">
              <a16:creationId xmlns:a16="http://schemas.microsoft.com/office/drawing/2014/main" id="{E720062B-6209-4553-BAB6-E5DA305DC9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5" name="Text Box 29">
          <a:extLst>
            <a:ext uri="{FF2B5EF4-FFF2-40B4-BE49-F238E27FC236}">
              <a16:creationId xmlns:a16="http://schemas.microsoft.com/office/drawing/2014/main" id="{21C5401E-3F0A-4CAC-B40E-E723802ADB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6" name="Text Box 30">
          <a:extLst>
            <a:ext uri="{FF2B5EF4-FFF2-40B4-BE49-F238E27FC236}">
              <a16:creationId xmlns:a16="http://schemas.microsoft.com/office/drawing/2014/main" id="{03A3E517-19AE-4062-B4A9-04725FDE7C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7" name="Text Box 31">
          <a:extLst>
            <a:ext uri="{FF2B5EF4-FFF2-40B4-BE49-F238E27FC236}">
              <a16:creationId xmlns:a16="http://schemas.microsoft.com/office/drawing/2014/main" id="{7F45A762-E330-4154-BA1E-3F2BF626D4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8" name="Text Box 32">
          <a:extLst>
            <a:ext uri="{FF2B5EF4-FFF2-40B4-BE49-F238E27FC236}">
              <a16:creationId xmlns:a16="http://schemas.microsoft.com/office/drawing/2014/main" id="{33DED689-23AC-413C-9FE9-526ACBB818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09" name="Text Box 33">
          <a:extLst>
            <a:ext uri="{FF2B5EF4-FFF2-40B4-BE49-F238E27FC236}">
              <a16:creationId xmlns:a16="http://schemas.microsoft.com/office/drawing/2014/main" id="{6B524425-9801-42CB-87A5-38ED846D87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0" name="Text Box 34">
          <a:extLst>
            <a:ext uri="{FF2B5EF4-FFF2-40B4-BE49-F238E27FC236}">
              <a16:creationId xmlns:a16="http://schemas.microsoft.com/office/drawing/2014/main" id="{380CFFFE-ED31-48DA-A8DE-7C47172C49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1" name="Text Box 35">
          <a:extLst>
            <a:ext uri="{FF2B5EF4-FFF2-40B4-BE49-F238E27FC236}">
              <a16:creationId xmlns:a16="http://schemas.microsoft.com/office/drawing/2014/main" id="{4D875FD9-1DFF-4396-AFCF-0E65EB2B3B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2" name="Text Box 36">
          <a:extLst>
            <a:ext uri="{FF2B5EF4-FFF2-40B4-BE49-F238E27FC236}">
              <a16:creationId xmlns:a16="http://schemas.microsoft.com/office/drawing/2014/main" id="{B90D9CDC-595B-43BC-A2CE-E2D778C548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3" name="Text Box 37">
          <a:extLst>
            <a:ext uri="{FF2B5EF4-FFF2-40B4-BE49-F238E27FC236}">
              <a16:creationId xmlns:a16="http://schemas.microsoft.com/office/drawing/2014/main" id="{B9B9EDFD-932B-45F1-802E-6560B8001E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4" name="Text Box 38">
          <a:extLst>
            <a:ext uri="{FF2B5EF4-FFF2-40B4-BE49-F238E27FC236}">
              <a16:creationId xmlns:a16="http://schemas.microsoft.com/office/drawing/2014/main" id="{8EF99508-EEDC-4F3E-8165-3FD4809C39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5" name="Text Box 39">
          <a:extLst>
            <a:ext uri="{FF2B5EF4-FFF2-40B4-BE49-F238E27FC236}">
              <a16:creationId xmlns:a16="http://schemas.microsoft.com/office/drawing/2014/main" id="{148D6212-1803-421D-AC11-A9FFA3D85E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6" name="Text Box 40">
          <a:extLst>
            <a:ext uri="{FF2B5EF4-FFF2-40B4-BE49-F238E27FC236}">
              <a16:creationId xmlns:a16="http://schemas.microsoft.com/office/drawing/2014/main" id="{51460480-9D08-4841-B5A9-ED7F2413DC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7" name="Text Box 41">
          <a:extLst>
            <a:ext uri="{FF2B5EF4-FFF2-40B4-BE49-F238E27FC236}">
              <a16:creationId xmlns:a16="http://schemas.microsoft.com/office/drawing/2014/main" id="{F25AA48A-3418-4C53-A34E-3CDDCDAB77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8" name="Text Box 42">
          <a:extLst>
            <a:ext uri="{FF2B5EF4-FFF2-40B4-BE49-F238E27FC236}">
              <a16:creationId xmlns:a16="http://schemas.microsoft.com/office/drawing/2014/main" id="{EFF6D2AA-E95D-43EC-87C4-67B1153CC9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19" name="Text Box 43">
          <a:extLst>
            <a:ext uri="{FF2B5EF4-FFF2-40B4-BE49-F238E27FC236}">
              <a16:creationId xmlns:a16="http://schemas.microsoft.com/office/drawing/2014/main" id="{6C4B5E83-DC38-496E-9820-073BCD8C45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0" name="Text Box 44">
          <a:extLst>
            <a:ext uri="{FF2B5EF4-FFF2-40B4-BE49-F238E27FC236}">
              <a16:creationId xmlns:a16="http://schemas.microsoft.com/office/drawing/2014/main" id="{319FCA8F-7326-4247-A203-0AC8B449F0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1" name="Text Box 45">
          <a:extLst>
            <a:ext uri="{FF2B5EF4-FFF2-40B4-BE49-F238E27FC236}">
              <a16:creationId xmlns:a16="http://schemas.microsoft.com/office/drawing/2014/main" id="{C80AE869-E34C-468D-A305-235C4E915C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2" name="Text Box 46">
          <a:extLst>
            <a:ext uri="{FF2B5EF4-FFF2-40B4-BE49-F238E27FC236}">
              <a16:creationId xmlns:a16="http://schemas.microsoft.com/office/drawing/2014/main" id="{78771BA9-1976-472F-8E4E-9E5B403A47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3" name="Text Box 47">
          <a:extLst>
            <a:ext uri="{FF2B5EF4-FFF2-40B4-BE49-F238E27FC236}">
              <a16:creationId xmlns:a16="http://schemas.microsoft.com/office/drawing/2014/main" id="{95D67C02-175E-417F-9E82-615104A539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4" name="Text Box 49">
          <a:extLst>
            <a:ext uri="{FF2B5EF4-FFF2-40B4-BE49-F238E27FC236}">
              <a16:creationId xmlns:a16="http://schemas.microsoft.com/office/drawing/2014/main" id="{0368447B-5878-4931-9BE9-86757E84DD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5" name="Text Box 50">
          <a:extLst>
            <a:ext uri="{FF2B5EF4-FFF2-40B4-BE49-F238E27FC236}">
              <a16:creationId xmlns:a16="http://schemas.microsoft.com/office/drawing/2014/main" id="{AFEFD92F-0C17-409D-9FBE-75F5F07388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6" name="Text Box 51">
          <a:extLst>
            <a:ext uri="{FF2B5EF4-FFF2-40B4-BE49-F238E27FC236}">
              <a16:creationId xmlns:a16="http://schemas.microsoft.com/office/drawing/2014/main" id="{E827AB07-8C55-4CDB-A430-34CC63763F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7" name="Text Box 52">
          <a:extLst>
            <a:ext uri="{FF2B5EF4-FFF2-40B4-BE49-F238E27FC236}">
              <a16:creationId xmlns:a16="http://schemas.microsoft.com/office/drawing/2014/main" id="{AAF6B993-7BE6-40C3-8D2A-71E01C507D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8" name="Text Box 53">
          <a:extLst>
            <a:ext uri="{FF2B5EF4-FFF2-40B4-BE49-F238E27FC236}">
              <a16:creationId xmlns:a16="http://schemas.microsoft.com/office/drawing/2014/main" id="{336A0490-9A6A-4BBD-9C37-187B91921F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29" name="Text Box 54">
          <a:extLst>
            <a:ext uri="{FF2B5EF4-FFF2-40B4-BE49-F238E27FC236}">
              <a16:creationId xmlns:a16="http://schemas.microsoft.com/office/drawing/2014/main" id="{CAEA28F8-C1FB-4125-852C-241F58F369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0" name="Text Box 55">
          <a:extLst>
            <a:ext uri="{FF2B5EF4-FFF2-40B4-BE49-F238E27FC236}">
              <a16:creationId xmlns:a16="http://schemas.microsoft.com/office/drawing/2014/main" id="{D464928A-4388-421F-A604-210818C8AB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1" name="Text Box 56">
          <a:extLst>
            <a:ext uri="{FF2B5EF4-FFF2-40B4-BE49-F238E27FC236}">
              <a16:creationId xmlns:a16="http://schemas.microsoft.com/office/drawing/2014/main" id="{4CADE222-F646-46C6-AE1F-8C560B5782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2" name="Text Box 57">
          <a:extLst>
            <a:ext uri="{FF2B5EF4-FFF2-40B4-BE49-F238E27FC236}">
              <a16:creationId xmlns:a16="http://schemas.microsoft.com/office/drawing/2014/main" id="{CCC978CD-7955-48DD-A857-0DD5DD724E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3" name="Text Box 60">
          <a:extLst>
            <a:ext uri="{FF2B5EF4-FFF2-40B4-BE49-F238E27FC236}">
              <a16:creationId xmlns:a16="http://schemas.microsoft.com/office/drawing/2014/main" id="{7BB27CD1-DBF5-4994-BF20-4EA03B74CC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4" name="Text Box 61">
          <a:extLst>
            <a:ext uri="{FF2B5EF4-FFF2-40B4-BE49-F238E27FC236}">
              <a16:creationId xmlns:a16="http://schemas.microsoft.com/office/drawing/2014/main" id="{5E1E33F5-8F66-4D62-B130-8F577B9ED9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5" name="Text Box 62">
          <a:extLst>
            <a:ext uri="{FF2B5EF4-FFF2-40B4-BE49-F238E27FC236}">
              <a16:creationId xmlns:a16="http://schemas.microsoft.com/office/drawing/2014/main" id="{8B58FF8F-3384-46E8-9133-88441C2AC1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6" name="Text Box 63">
          <a:extLst>
            <a:ext uri="{FF2B5EF4-FFF2-40B4-BE49-F238E27FC236}">
              <a16:creationId xmlns:a16="http://schemas.microsoft.com/office/drawing/2014/main" id="{5974C690-8780-47BB-8086-67D7BC0950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7" name="Text Box 64">
          <a:extLst>
            <a:ext uri="{FF2B5EF4-FFF2-40B4-BE49-F238E27FC236}">
              <a16:creationId xmlns:a16="http://schemas.microsoft.com/office/drawing/2014/main" id="{C436A7C3-5A2A-40B8-9154-FE4AAD239B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8" name="Text Box 65">
          <a:extLst>
            <a:ext uri="{FF2B5EF4-FFF2-40B4-BE49-F238E27FC236}">
              <a16:creationId xmlns:a16="http://schemas.microsoft.com/office/drawing/2014/main" id="{53F756EE-7B6B-4302-AD07-E6026B5712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39" name="Text Box 66">
          <a:extLst>
            <a:ext uri="{FF2B5EF4-FFF2-40B4-BE49-F238E27FC236}">
              <a16:creationId xmlns:a16="http://schemas.microsoft.com/office/drawing/2014/main" id="{D57FA19D-FA28-46A0-92A7-BCFCB21FF2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0" name="Text Box 67">
          <a:extLst>
            <a:ext uri="{FF2B5EF4-FFF2-40B4-BE49-F238E27FC236}">
              <a16:creationId xmlns:a16="http://schemas.microsoft.com/office/drawing/2014/main" id="{86E1BF49-6A59-4CB8-9C5C-9F28894634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1" name="Text Box 68">
          <a:extLst>
            <a:ext uri="{FF2B5EF4-FFF2-40B4-BE49-F238E27FC236}">
              <a16:creationId xmlns:a16="http://schemas.microsoft.com/office/drawing/2014/main" id="{B02012B4-7DAA-4A1F-9164-A54DE9D980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2" name="Text Box 69">
          <a:extLst>
            <a:ext uri="{FF2B5EF4-FFF2-40B4-BE49-F238E27FC236}">
              <a16:creationId xmlns:a16="http://schemas.microsoft.com/office/drawing/2014/main" id="{6ABCEDBA-2309-4420-A0CB-64896BBA97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3" name="Text Box 70">
          <a:extLst>
            <a:ext uri="{FF2B5EF4-FFF2-40B4-BE49-F238E27FC236}">
              <a16:creationId xmlns:a16="http://schemas.microsoft.com/office/drawing/2014/main" id="{645BBCF3-CE73-4DC4-9701-4CDE6AACEF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4" name="Text Box 71">
          <a:extLst>
            <a:ext uri="{FF2B5EF4-FFF2-40B4-BE49-F238E27FC236}">
              <a16:creationId xmlns:a16="http://schemas.microsoft.com/office/drawing/2014/main" id="{9210D1E8-02AD-44DB-8F39-0373727822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5" name="Text Box 72">
          <a:extLst>
            <a:ext uri="{FF2B5EF4-FFF2-40B4-BE49-F238E27FC236}">
              <a16:creationId xmlns:a16="http://schemas.microsoft.com/office/drawing/2014/main" id="{83E9E9D3-D186-4B5D-9AB1-FF190D9E92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6" name="Text Box 73">
          <a:extLst>
            <a:ext uri="{FF2B5EF4-FFF2-40B4-BE49-F238E27FC236}">
              <a16:creationId xmlns:a16="http://schemas.microsoft.com/office/drawing/2014/main" id="{91B065B9-4531-4F91-93E0-1A69862FE5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7" name="Text Box 74">
          <a:extLst>
            <a:ext uri="{FF2B5EF4-FFF2-40B4-BE49-F238E27FC236}">
              <a16:creationId xmlns:a16="http://schemas.microsoft.com/office/drawing/2014/main" id="{5ECB6E5C-30C6-40C6-95D6-791BFD7B52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8" name="Text Box 75">
          <a:extLst>
            <a:ext uri="{FF2B5EF4-FFF2-40B4-BE49-F238E27FC236}">
              <a16:creationId xmlns:a16="http://schemas.microsoft.com/office/drawing/2014/main" id="{68B93278-7C99-41F9-9328-F422846DDC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49" name="Text Box 76">
          <a:extLst>
            <a:ext uri="{FF2B5EF4-FFF2-40B4-BE49-F238E27FC236}">
              <a16:creationId xmlns:a16="http://schemas.microsoft.com/office/drawing/2014/main" id="{E2360AAC-1C4F-42AC-8C18-D20505376D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0" name="Text Box 77">
          <a:extLst>
            <a:ext uri="{FF2B5EF4-FFF2-40B4-BE49-F238E27FC236}">
              <a16:creationId xmlns:a16="http://schemas.microsoft.com/office/drawing/2014/main" id="{D18A22F0-710B-47F4-935E-68B761443A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1" name="Text Box 78">
          <a:extLst>
            <a:ext uri="{FF2B5EF4-FFF2-40B4-BE49-F238E27FC236}">
              <a16:creationId xmlns:a16="http://schemas.microsoft.com/office/drawing/2014/main" id="{8B5EF546-9B67-4A97-A893-BC03D0BED5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2" name="Text Box 79">
          <a:extLst>
            <a:ext uri="{FF2B5EF4-FFF2-40B4-BE49-F238E27FC236}">
              <a16:creationId xmlns:a16="http://schemas.microsoft.com/office/drawing/2014/main" id="{B52A5B4D-FBDC-4E63-84D4-FECD2F55D8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3" name="Text Box 80">
          <a:extLst>
            <a:ext uri="{FF2B5EF4-FFF2-40B4-BE49-F238E27FC236}">
              <a16:creationId xmlns:a16="http://schemas.microsoft.com/office/drawing/2014/main" id="{04BD1EC6-5F9F-4511-BB99-6A6C63F304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4" name="Text Box 81">
          <a:extLst>
            <a:ext uri="{FF2B5EF4-FFF2-40B4-BE49-F238E27FC236}">
              <a16:creationId xmlns:a16="http://schemas.microsoft.com/office/drawing/2014/main" id="{D00EAD39-6D96-41FD-AFFC-79BE32036F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5" name="Text Box 82">
          <a:extLst>
            <a:ext uri="{FF2B5EF4-FFF2-40B4-BE49-F238E27FC236}">
              <a16:creationId xmlns:a16="http://schemas.microsoft.com/office/drawing/2014/main" id="{98076109-2ADA-463F-9AC0-1E006829ED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6" name="Text Box 83">
          <a:extLst>
            <a:ext uri="{FF2B5EF4-FFF2-40B4-BE49-F238E27FC236}">
              <a16:creationId xmlns:a16="http://schemas.microsoft.com/office/drawing/2014/main" id="{65ACAD07-1BF8-42DC-8764-C5A221CECA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7" name="Text Box 84">
          <a:extLst>
            <a:ext uri="{FF2B5EF4-FFF2-40B4-BE49-F238E27FC236}">
              <a16:creationId xmlns:a16="http://schemas.microsoft.com/office/drawing/2014/main" id="{AC37A2CC-FB28-4521-9C87-8805D8A92D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8" name="Text Box 85">
          <a:extLst>
            <a:ext uri="{FF2B5EF4-FFF2-40B4-BE49-F238E27FC236}">
              <a16:creationId xmlns:a16="http://schemas.microsoft.com/office/drawing/2014/main" id="{D7C83B10-19FF-4F88-8956-5748EECFE7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59" name="Text Box 86">
          <a:extLst>
            <a:ext uri="{FF2B5EF4-FFF2-40B4-BE49-F238E27FC236}">
              <a16:creationId xmlns:a16="http://schemas.microsoft.com/office/drawing/2014/main" id="{BDFC5CC9-1ED0-429B-AED9-3618BA6667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0" name="Text Box 87">
          <a:extLst>
            <a:ext uri="{FF2B5EF4-FFF2-40B4-BE49-F238E27FC236}">
              <a16:creationId xmlns:a16="http://schemas.microsoft.com/office/drawing/2014/main" id="{680464ED-6696-4A8F-BE7F-6BEA6AB36A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1" name="Text Box 88">
          <a:extLst>
            <a:ext uri="{FF2B5EF4-FFF2-40B4-BE49-F238E27FC236}">
              <a16:creationId xmlns:a16="http://schemas.microsoft.com/office/drawing/2014/main" id="{A953087B-9850-4919-8008-28E3A6AB0E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2" name="Text Box 89">
          <a:extLst>
            <a:ext uri="{FF2B5EF4-FFF2-40B4-BE49-F238E27FC236}">
              <a16:creationId xmlns:a16="http://schemas.microsoft.com/office/drawing/2014/main" id="{004C81EE-E563-4011-9DA5-D3A1BD1F9A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3" name="Text Box 90">
          <a:extLst>
            <a:ext uri="{FF2B5EF4-FFF2-40B4-BE49-F238E27FC236}">
              <a16:creationId xmlns:a16="http://schemas.microsoft.com/office/drawing/2014/main" id="{45A9CCF9-3BEC-4FE1-B596-2F95D02572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4" name="Text Box 91">
          <a:extLst>
            <a:ext uri="{FF2B5EF4-FFF2-40B4-BE49-F238E27FC236}">
              <a16:creationId xmlns:a16="http://schemas.microsoft.com/office/drawing/2014/main" id="{D8ACF1C8-44AA-45AD-B625-CBD6F8371C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5" name="Text Box 92">
          <a:extLst>
            <a:ext uri="{FF2B5EF4-FFF2-40B4-BE49-F238E27FC236}">
              <a16:creationId xmlns:a16="http://schemas.microsoft.com/office/drawing/2014/main" id="{8B404E61-4994-4741-A681-A21994D74B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6" name="Text Box 26">
          <a:extLst>
            <a:ext uri="{FF2B5EF4-FFF2-40B4-BE49-F238E27FC236}">
              <a16:creationId xmlns:a16="http://schemas.microsoft.com/office/drawing/2014/main" id="{18776D22-04FD-466A-A298-7BA63CFDBD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7" name="Text Box 27">
          <a:extLst>
            <a:ext uri="{FF2B5EF4-FFF2-40B4-BE49-F238E27FC236}">
              <a16:creationId xmlns:a16="http://schemas.microsoft.com/office/drawing/2014/main" id="{14C7FAAE-4116-4897-A4E0-BD4748FE5E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8" name="Text Box 28">
          <a:extLst>
            <a:ext uri="{FF2B5EF4-FFF2-40B4-BE49-F238E27FC236}">
              <a16:creationId xmlns:a16="http://schemas.microsoft.com/office/drawing/2014/main" id="{09624C7B-E806-42CD-BD6E-71CB6E4693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69" name="Text Box 29">
          <a:extLst>
            <a:ext uri="{FF2B5EF4-FFF2-40B4-BE49-F238E27FC236}">
              <a16:creationId xmlns:a16="http://schemas.microsoft.com/office/drawing/2014/main" id="{FA36B61E-E9BC-4A7F-A386-CB3A581EBC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0" name="Text Box 30">
          <a:extLst>
            <a:ext uri="{FF2B5EF4-FFF2-40B4-BE49-F238E27FC236}">
              <a16:creationId xmlns:a16="http://schemas.microsoft.com/office/drawing/2014/main" id="{4FD4FE04-1A8A-48D7-BBEC-8E0C845F2E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1" name="Text Box 31">
          <a:extLst>
            <a:ext uri="{FF2B5EF4-FFF2-40B4-BE49-F238E27FC236}">
              <a16:creationId xmlns:a16="http://schemas.microsoft.com/office/drawing/2014/main" id="{48D2703E-3C7D-42AC-93C4-93FC34FCD0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2" name="Text Box 32">
          <a:extLst>
            <a:ext uri="{FF2B5EF4-FFF2-40B4-BE49-F238E27FC236}">
              <a16:creationId xmlns:a16="http://schemas.microsoft.com/office/drawing/2014/main" id="{A2FA0B91-0AF1-4332-A68A-6950EFF2E4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3" name="Text Box 33">
          <a:extLst>
            <a:ext uri="{FF2B5EF4-FFF2-40B4-BE49-F238E27FC236}">
              <a16:creationId xmlns:a16="http://schemas.microsoft.com/office/drawing/2014/main" id="{D0CC1006-2F1E-4B8F-8E92-E6CFF9D518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4" name="Text Box 34">
          <a:extLst>
            <a:ext uri="{FF2B5EF4-FFF2-40B4-BE49-F238E27FC236}">
              <a16:creationId xmlns:a16="http://schemas.microsoft.com/office/drawing/2014/main" id="{FB1729C6-172F-44DB-B22E-0D789B9914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5" name="Text Box 35">
          <a:extLst>
            <a:ext uri="{FF2B5EF4-FFF2-40B4-BE49-F238E27FC236}">
              <a16:creationId xmlns:a16="http://schemas.microsoft.com/office/drawing/2014/main" id="{9013245A-B20E-4C97-A3B7-F7E3DDD1E8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6" name="Text Box 36">
          <a:extLst>
            <a:ext uri="{FF2B5EF4-FFF2-40B4-BE49-F238E27FC236}">
              <a16:creationId xmlns:a16="http://schemas.microsoft.com/office/drawing/2014/main" id="{EDB11079-E84F-4BC3-84FC-4F2B57CE39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7" name="Text Box 37">
          <a:extLst>
            <a:ext uri="{FF2B5EF4-FFF2-40B4-BE49-F238E27FC236}">
              <a16:creationId xmlns:a16="http://schemas.microsoft.com/office/drawing/2014/main" id="{4085CB90-AECD-4608-AA96-E49FC320CF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8" name="Text Box 38">
          <a:extLst>
            <a:ext uri="{FF2B5EF4-FFF2-40B4-BE49-F238E27FC236}">
              <a16:creationId xmlns:a16="http://schemas.microsoft.com/office/drawing/2014/main" id="{E7A228AE-0B13-4315-912F-2BAF784AB3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79" name="Text Box 39">
          <a:extLst>
            <a:ext uri="{FF2B5EF4-FFF2-40B4-BE49-F238E27FC236}">
              <a16:creationId xmlns:a16="http://schemas.microsoft.com/office/drawing/2014/main" id="{5C151DA9-9BEA-45AC-B5EB-D0EB4A3709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0" name="Text Box 40">
          <a:extLst>
            <a:ext uri="{FF2B5EF4-FFF2-40B4-BE49-F238E27FC236}">
              <a16:creationId xmlns:a16="http://schemas.microsoft.com/office/drawing/2014/main" id="{5A8718DA-43D4-4B2B-A69A-8D7C221A9F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1" name="Text Box 41">
          <a:extLst>
            <a:ext uri="{FF2B5EF4-FFF2-40B4-BE49-F238E27FC236}">
              <a16:creationId xmlns:a16="http://schemas.microsoft.com/office/drawing/2014/main" id="{CD7C1D5B-0EE3-4004-8A02-D48A4B1C08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2" name="Text Box 42">
          <a:extLst>
            <a:ext uri="{FF2B5EF4-FFF2-40B4-BE49-F238E27FC236}">
              <a16:creationId xmlns:a16="http://schemas.microsoft.com/office/drawing/2014/main" id="{A541E3DF-BDE1-4E54-99AC-9AF7A52EF5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3" name="Text Box 43">
          <a:extLst>
            <a:ext uri="{FF2B5EF4-FFF2-40B4-BE49-F238E27FC236}">
              <a16:creationId xmlns:a16="http://schemas.microsoft.com/office/drawing/2014/main" id="{A58C1BBD-0701-4C94-8B96-0F8E1DBBDA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4" name="Text Box 44">
          <a:extLst>
            <a:ext uri="{FF2B5EF4-FFF2-40B4-BE49-F238E27FC236}">
              <a16:creationId xmlns:a16="http://schemas.microsoft.com/office/drawing/2014/main" id="{6DCC584C-174D-4BFA-B0C3-E3DBAE26A4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5" name="Text Box 45">
          <a:extLst>
            <a:ext uri="{FF2B5EF4-FFF2-40B4-BE49-F238E27FC236}">
              <a16:creationId xmlns:a16="http://schemas.microsoft.com/office/drawing/2014/main" id="{5E9CF7A9-4667-400E-BF4A-9941BF1685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6" name="Text Box 46">
          <a:extLst>
            <a:ext uri="{FF2B5EF4-FFF2-40B4-BE49-F238E27FC236}">
              <a16:creationId xmlns:a16="http://schemas.microsoft.com/office/drawing/2014/main" id="{7D8D2083-0391-4640-9F10-6AF9304843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7" name="Text Box 47">
          <a:extLst>
            <a:ext uri="{FF2B5EF4-FFF2-40B4-BE49-F238E27FC236}">
              <a16:creationId xmlns:a16="http://schemas.microsoft.com/office/drawing/2014/main" id="{F7BD6EB7-DD7E-4624-A419-49658E709C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8" name="Text Box 49">
          <a:extLst>
            <a:ext uri="{FF2B5EF4-FFF2-40B4-BE49-F238E27FC236}">
              <a16:creationId xmlns:a16="http://schemas.microsoft.com/office/drawing/2014/main" id="{B5CC01FE-904F-4F44-AA01-8CF9182CE4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89" name="Text Box 50">
          <a:extLst>
            <a:ext uri="{FF2B5EF4-FFF2-40B4-BE49-F238E27FC236}">
              <a16:creationId xmlns:a16="http://schemas.microsoft.com/office/drawing/2014/main" id="{7F3BD059-A789-4736-9B43-09E226946B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0" name="Text Box 51">
          <a:extLst>
            <a:ext uri="{FF2B5EF4-FFF2-40B4-BE49-F238E27FC236}">
              <a16:creationId xmlns:a16="http://schemas.microsoft.com/office/drawing/2014/main" id="{0D87D9C6-729A-4E82-BE12-DBFA239343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1" name="Text Box 52">
          <a:extLst>
            <a:ext uri="{FF2B5EF4-FFF2-40B4-BE49-F238E27FC236}">
              <a16:creationId xmlns:a16="http://schemas.microsoft.com/office/drawing/2014/main" id="{54BF5041-A275-4053-AE5A-EB3574F4A0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2" name="Text Box 53">
          <a:extLst>
            <a:ext uri="{FF2B5EF4-FFF2-40B4-BE49-F238E27FC236}">
              <a16:creationId xmlns:a16="http://schemas.microsoft.com/office/drawing/2014/main" id="{148FF306-5E6D-4877-A8B5-66019B2613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3" name="Text Box 54">
          <a:extLst>
            <a:ext uri="{FF2B5EF4-FFF2-40B4-BE49-F238E27FC236}">
              <a16:creationId xmlns:a16="http://schemas.microsoft.com/office/drawing/2014/main" id="{C5B4B332-9D66-457F-ADE9-CB87CAED6B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4" name="Text Box 55">
          <a:extLst>
            <a:ext uri="{FF2B5EF4-FFF2-40B4-BE49-F238E27FC236}">
              <a16:creationId xmlns:a16="http://schemas.microsoft.com/office/drawing/2014/main" id="{EAD1BB4E-37F8-4528-9AE4-7F42128DDA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5" name="Text Box 56">
          <a:extLst>
            <a:ext uri="{FF2B5EF4-FFF2-40B4-BE49-F238E27FC236}">
              <a16:creationId xmlns:a16="http://schemas.microsoft.com/office/drawing/2014/main" id="{817687F8-78DB-4FDF-B0FE-2F8DA2735B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6" name="Text Box 57">
          <a:extLst>
            <a:ext uri="{FF2B5EF4-FFF2-40B4-BE49-F238E27FC236}">
              <a16:creationId xmlns:a16="http://schemas.microsoft.com/office/drawing/2014/main" id="{768E4B10-4E8C-4F0E-B200-E51C04B133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7" name="Text Box 58">
          <a:extLst>
            <a:ext uri="{FF2B5EF4-FFF2-40B4-BE49-F238E27FC236}">
              <a16:creationId xmlns:a16="http://schemas.microsoft.com/office/drawing/2014/main" id="{D248B70E-29CC-41D0-9629-25CDDDC8E4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8" name="Text Box 59">
          <a:extLst>
            <a:ext uri="{FF2B5EF4-FFF2-40B4-BE49-F238E27FC236}">
              <a16:creationId xmlns:a16="http://schemas.microsoft.com/office/drawing/2014/main" id="{A825CDB0-236B-4DEA-9608-ECBE0C23E0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099" name="Text Box 60">
          <a:extLst>
            <a:ext uri="{FF2B5EF4-FFF2-40B4-BE49-F238E27FC236}">
              <a16:creationId xmlns:a16="http://schemas.microsoft.com/office/drawing/2014/main" id="{D7E861F6-EAC1-4F11-9812-615C94A5EC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0" name="Text Box 61">
          <a:extLst>
            <a:ext uri="{FF2B5EF4-FFF2-40B4-BE49-F238E27FC236}">
              <a16:creationId xmlns:a16="http://schemas.microsoft.com/office/drawing/2014/main" id="{3EA653B6-F169-4AFB-8FE8-2B8C9C7A5E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1" name="Text Box 62">
          <a:extLst>
            <a:ext uri="{FF2B5EF4-FFF2-40B4-BE49-F238E27FC236}">
              <a16:creationId xmlns:a16="http://schemas.microsoft.com/office/drawing/2014/main" id="{2FF2E68B-5C9B-4ECA-A281-6C5A4C69A4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2" name="Text Box 63">
          <a:extLst>
            <a:ext uri="{FF2B5EF4-FFF2-40B4-BE49-F238E27FC236}">
              <a16:creationId xmlns:a16="http://schemas.microsoft.com/office/drawing/2014/main" id="{EFFCDBA8-0DD9-4A63-B776-D342E7C483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3" name="Text Box 64">
          <a:extLst>
            <a:ext uri="{FF2B5EF4-FFF2-40B4-BE49-F238E27FC236}">
              <a16:creationId xmlns:a16="http://schemas.microsoft.com/office/drawing/2014/main" id="{1B16DCA2-D1DF-4AA4-9E34-779FF23912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4" name="Text Box 65">
          <a:extLst>
            <a:ext uri="{FF2B5EF4-FFF2-40B4-BE49-F238E27FC236}">
              <a16:creationId xmlns:a16="http://schemas.microsoft.com/office/drawing/2014/main" id="{2B0E0731-7F76-472C-AF52-F64DD92CE9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5" name="Text Box 66">
          <a:extLst>
            <a:ext uri="{FF2B5EF4-FFF2-40B4-BE49-F238E27FC236}">
              <a16:creationId xmlns:a16="http://schemas.microsoft.com/office/drawing/2014/main" id="{54D0D830-7AB4-4C8C-9B1F-EF0B1396CA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6" name="Text Box 67">
          <a:extLst>
            <a:ext uri="{FF2B5EF4-FFF2-40B4-BE49-F238E27FC236}">
              <a16:creationId xmlns:a16="http://schemas.microsoft.com/office/drawing/2014/main" id="{51159131-4676-42EA-8BFB-438C082CC4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7" name="Text Box 68">
          <a:extLst>
            <a:ext uri="{FF2B5EF4-FFF2-40B4-BE49-F238E27FC236}">
              <a16:creationId xmlns:a16="http://schemas.microsoft.com/office/drawing/2014/main" id="{42292F57-BE9F-4D16-BA8D-4E81560FF9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8" name="Text Box 69">
          <a:extLst>
            <a:ext uri="{FF2B5EF4-FFF2-40B4-BE49-F238E27FC236}">
              <a16:creationId xmlns:a16="http://schemas.microsoft.com/office/drawing/2014/main" id="{AAD39B02-410A-4546-B266-0791D65835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09" name="Text Box 70">
          <a:extLst>
            <a:ext uri="{FF2B5EF4-FFF2-40B4-BE49-F238E27FC236}">
              <a16:creationId xmlns:a16="http://schemas.microsoft.com/office/drawing/2014/main" id="{4EB65967-9B14-46B8-A420-F82AA296E9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0" name="Text Box 71">
          <a:extLst>
            <a:ext uri="{FF2B5EF4-FFF2-40B4-BE49-F238E27FC236}">
              <a16:creationId xmlns:a16="http://schemas.microsoft.com/office/drawing/2014/main" id="{7ED9841A-1B51-4279-88D9-10649E3F9B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1" name="Text Box 72">
          <a:extLst>
            <a:ext uri="{FF2B5EF4-FFF2-40B4-BE49-F238E27FC236}">
              <a16:creationId xmlns:a16="http://schemas.microsoft.com/office/drawing/2014/main" id="{FD9A3F13-41C2-4180-AA75-1E0A39EA04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2" name="Text Box 73">
          <a:extLst>
            <a:ext uri="{FF2B5EF4-FFF2-40B4-BE49-F238E27FC236}">
              <a16:creationId xmlns:a16="http://schemas.microsoft.com/office/drawing/2014/main" id="{B31BAEA4-4716-48BD-B406-389BB82A87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3" name="Text Box 74">
          <a:extLst>
            <a:ext uri="{FF2B5EF4-FFF2-40B4-BE49-F238E27FC236}">
              <a16:creationId xmlns:a16="http://schemas.microsoft.com/office/drawing/2014/main" id="{5FD477D0-7D35-4723-B7C5-25B6F4778C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4" name="Text Box 75">
          <a:extLst>
            <a:ext uri="{FF2B5EF4-FFF2-40B4-BE49-F238E27FC236}">
              <a16:creationId xmlns:a16="http://schemas.microsoft.com/office/drawing/2014/main" id="{C4B60194-B997-4F6C-8BFA-811B0B4B81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5" name="Text Box 76">
          <a:extLst>
            <a:ext uri="{FF2B5EF4-FFF2-40B4-BE49-F238E27FC236}">
              <a16:creationId xmlns:a16="http://schemas.microsoft.com/office/drawing/2014/main" id="{CCCC5223-11E3-4523-B05F-EFD136661D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6" name="Text Box 77">
          <a:extLst>
            <a:ext uri="{FF2B5EF4-FFF2-40B4-BE49-F238E27FC236}">
              <a16:creationId xmlns:a16="http://schemas.microsoft.com/office/drawing/2014/main" id="{0D8024FB-F7CA-4220-BC07-1108419FA4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7" name="Text Box 78">
          <a:extLst>
            <a:ext uri="{FF2B5EF4-FFF2-40B4-BE49-F238E27FC236}">
              <a16:creationId xmlns:a16="http://schemas.microsoft.com/office/drawing/2014/main" id="{E1D7239A-AF99-4430-AC7E-E4A299F2F7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8" name="Text Box 79">
          <a:extLst>
            <a:ext uri="{FF2B5EF4-FFF2-40B4-BE49-F238E27FC236}">
              <a16:creationId xmlns:a16="http://schemas.microsoft.com/office/drawing/2014/main" id="{22B3F3D7-262B-40EE-AEB4-7DB4DA0124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19" name="Text Box 80">
          <a:extLst>
            <a:ext uri="{FF2B5EF4-FFF2-40B4-BE49-F238E27FC236}">
              <a16:creationId xmlns:a16="http://schemas.microsoft.com/office/drawing/2014/main" id="{390C558C-C597-4F98-ACEF-60EF1CCED5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0" name="Text Box 81">
          <a:extLst>
            <a:ext uri="{FF2B5EF4-FFF2-40B4-BE49-F238E27FC236}">
              <a16:creationId xmlns:a16="http://schemas.microsoft.com/office/drawing/2014/main" id="{F4EBC764-C352-41F6-9651-646F27C9F7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1" name="Text Box 82">
          <a:extLst>
            <a:ext uri="{FF2B5EF4-FFF2-40B4-BE49-F238E27FC236}">
              <a16:creationId xmlns:a16="http://schemas.microsoft.com/office/drawing/2014/main" id="{9920FFC9-253F-452E-8F70-1684F0F5AC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2" name="Text Box 83">
          <a:extLst>
            <a:ext uri="{FF2B5EF4-FFF2-40B4-BE49-F238E27FC236}">
              <a16:creationId xmlns:a16="http://schemas.microsoft.com/office/drawing/2014/main" id="{9D34E40E-58C5-45D3-BAE1-FE9C9169A9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3" name="Text Box 84">
          <a:extLst>
            <a:ext uri="{FF2B5EF4-FFF2-40B4-BE49-F238E27FC236}">
              <a16:creationId xmlns:a16="http://schemas.microsoft.com/office/drawing/2014/main" id="{EA39CC64-4F40-40EB-B9C3-527B50BCAE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4" name="Text Box 85">
          <a:extLst>
            <a:ext uri="{FF2B5EF4-FFF2-40B4-BE49-F238E27FC236}">
              <a16:creationId xmlns:a16="http://schemas.microsoft.com/office/drawing/2014/main" id="{283F4363-EB82-4897-8C15-97D52B7165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5" name="Text Box 86">
          <a:extLst>
            <a:ext uri="{FF2B5EF4-FFF2-40B4-BE49-F238E27FC236}">
              <a16:creationId xmlns:a16="http://schemas.microsoft.com/office/drawing/2014/main" id="{4ACDC5E2-D4F2-49BE-977A-1C27DB15CC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6" name="Text Box 87">
          <a:extLst>
            <a:ext uri="{FF2B5EF4-FFF2-40B4-BE49-F238E27FC236}">
              <a16:creationId xmlns:a16="http://schemas.microsoft.com/office/drawing/2014/main" id="{BBAD9301-B19E-449C-998B-60D8284C36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7" name="Text Box 88">
          <a:extLst>
            <a:ext uri="{FF2B5EF4-FFF2-40B4-BE49-F238E27FC236}">
              <a16:creationId xmlns:a16="http://schemas.microsoft.com/office/drawing/2014/main" id="{FF2B1923-CD76-498F-B865-87FB6C6524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8" name="Text Box 89">
          <a:extLst>
            <a:ext uri="{FF2B5EF4-FFF2-40B4-BE49-F238E27FC236}">
              <a16:creationId xmlns:a16="http://schemas.microsoft.com/office/drawing/2014/main" id="{D0346BFF-7F76-42B4-80D4-8D69802401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29" name="Text Box 90">
          <a:extLst>
            <a:ext uri="{FF2B5EF4-FFF2-40B4-BE49-F238E27FC236}">
              <a16:creationId xmlns:a16="http://schemas.microsoft.com/office/drawing/2014/main" id="{D3591A60-D9AE-41E3-B523-50051B7122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0" name="Text Box 91">
          <a:extLst>
            <a:ext uri="{FF2B5EF4-FFF2-40B4-BE49-F238E27FC236}">
              <a16:creationId xmlns:a16="http://schemas.microsoft.com/office/drawing/2014/main" id="{96656143-5497-4531-923D-E89BFF065D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1" name="Text Box 92">
          <a:extLst>
            <a:ext uri="{FF2B5EF4-FFF2-40B4-BE49-F238E27FC236}">
              <a16:creationId xmlns:a16="http://schemas.microsoft.com/office/drawing/2014/main" id="{7969FBA3-4BBB-4232-8AEC-9182B185A4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2" name="Text Box 26">
          <a:extLst>
            <a:ext uri="{FF2B5EF4-FFF2-40B4-BE49-F238E27FC236}">
              <a16:creationId xmlns:a16="http://schemas.microsoft.com/office/drawing/2014/main" id="{4EABBD68-405E-40D2-85BC-1BFA744ED8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3" name="Text Box 27">
          <a:extLst>
            <a:ext uri="{FF2B5EF4-FFF2-40B4-BE49-F238E27FC236}">
              <a16:creationId xmlns:a16="http://schemas.microsoft.com/office/drawing/2014/main" id="{21A220B9-3DD0-4236-838D-B7EED8CABE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4" name="Text Box 28">
          <a:extLst>
            <a:ext uri="{FF2B5EF4-FFF2-40B4-BE49-F238E27FC236}">
              <a16:creationId xmlns:a16="http://schemas.microsoft.com/office/drawing/2014/main" id="{F1DECC5C-8A66-46D2-8F38-EBDAECDDAC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5" name="Text Box 29">
          <a:extLst>
            <a:ext uri="{FF2B5EF4-FFF2-40B4-BE49-F238E27FC236}">
              <a16:creationId xmlns:a16="http://schemas.microsoft.com/office/drawing/2014/main" id="{0B5A14CC-8FFB-4AC6-ACE6-AC37299B86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6" name="Text Box 30">
          <a:extLst>
            <a:ext uri="{FF2B5EF4-FFF2-40B4-BE49-F238E27FC236}">
              <a16:creationId xmlns:a16="http://schemas.microsoft.com/office/drawing/2014/main" id="{05EDA372-C95F-478F-9784-42322CBAB6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7" name="Text Box 31">
          <a:extLst>
            <a:ext uri="{FF2B5EF4-FFF2-40B4-BE49-F238E27FC236}">
              <a16:creationId xmlns:a16="http://schemas.microsoft.com/office/drawing/2014/main" id="{DF671C0C-2099-4486-8C8F-3E734D518C4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8" name="Text Box 32">
          <a:extLst>
            <a:ext uri="{FF2B5EF4-FFF2-40B4-BE49-F238E27FC236}">
              <a16:creationId xmlns:a16="http://schemas.microsoft.com/office/drawing/2014/main" id="{65446CAD-4D3B-4FF5-A2D7-C9432422FC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39" name="Text Box 33">
          <a:extLst>
            <a:ext uri="{FF2B5EF4-FFF2-40B4-BE49-F238E27FC236}">
              <a16:creationId xmlns:a16="http://schemas.microsoft.com/office/drawing/2014/main" id="{F917E81E-B22A-47F5-9637-7B4D5CD7A9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0" name="Text Box 34">
          <a:extLst>
            <a:ext uri="{FF2B5EF4-FFF2-40B4-BE49-F238E27FC236}">
              <a16:creationId xmlns:a16="http://schemas.microsoft.com/office/drawing/2014/main" id="{AA6916F2-86A1-435B-93EC-23828DF918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1" name="Text Box 35">
          <a:extLst>
            <a:ext uri="{FF2B5EF4-FFF2-40B4-BE49-F238E27FC236}">
              <a16:creationId xmlns:a16="http://schemas.microsoft.com/office/drawing/2014/main" id="{97EFB339-8236-45DC-96F0-DF5A4B19CD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2" name="Text Box 36">
          <a:extLst>
            <a:ext uri="{FF2B5EF4-FFF2-40B4-BE49-F238E27FC236}">
              <a16:creationId xmlns:a16="http://schemas.microsoft.com/office/drawing/2014/main" id="{773D6BA2-453A-42FC-89EB-7FF1AD242A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3" name="Text Box 37">
          <a:extLst>
            <a:ext uri="{FF2B5EF4-FFF2-40B4-BE49-F238E27FC236}">
              <a16:creationId xmlns:a16="http://schemas.microsoft.com/office/drawing/2014/main" id="{62B9BA89-E763-417D-91BB-EA4E4A27A8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4" name="Text Box 38">
          <a:extLst>
            <a:ext uri="{FF2B5EF4-FFF2-40B4-BE49-F238E27FC236}">
              <a16:creationId xmlns:a16="http://schemas.microsoft.com/office/drawing/2014/main" id="{5CBC2C68-E7C4-4D93-A529-BA91971232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5" name="Text Box 39">
          <a:extLst>
            <a:ext uri="{FF2B5EF4-FFF2-40B4-BE49-F238E27FC236}">
              <a16:creationId xmlns:a16="http://schemas.microsoft.com/office/drawing/2014/main" id="{DF989D7E-8915-421D-845B-359B970FE6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6" name="Text Box 40">
          <a:extLst>
            <a:ext uri="{FF2B5EF4-FFF2-40B4-BE49-F238E27FC236}">
              <a16:creationId xmlns:a16="http://schemas.microsoft.com/office/drawing/2014/main" id="{D4380897-7E0A-4B77-9769-A6511B7FE6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7" name="Text Box 41">
          <a:extLst>
            <a:ext uri="{FF2B5EF4-FFF2-40B4-BE49-F238E27FC236}">
              <a16:creationId xmlns:a16="http://schemas.microsoft.com/office/drawing/2014/main" id="{F3F92D20-7F24-465B-9362-8ADE7A0B5C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8" name="Text Box 42">
          <a:extLst>
            <a:ext uri="{FF2B5EF4-FFF2-40B4-BE49-F238E27FC236}">
              <a16:creationId xmlns:a16="http://schemas.microsoft.com/office/drawing/2014/main" id="{F12C37C8-B84C-40C1-BA61-87F260BD2A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49" name="Text Box 43">
          <a:extLst>
            <a:ext uri="{FF2B5EF4-FFF2-40B4-BE49-F238E27FC236}">
              <a16:creationId xmlns:a16="http://schemas.microsoft.com/office/drawing/2014/main" id="{5AB75B2B-EEFE-4C24-9FED-932B2A2465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0" name="Text Box 44">
          <a:extLst>
            <a:ext uri="{FF2B5EF4-FFF2-40B4-BE49-F238E27FC236}">
              <a16:creationId xmlns:a16="http://schemas.microsoft.com/office/drawing/2014/main" id="{FCCD21C9-F317-48F1-B551-89D11D9601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1" name="Text Box 45">
          <a:extLst>
            <a:ext uri="{FF2B5EF4-FFF2-40B4-BE49-F238E27FC236}">
              <a16:creationId xmlns:a16="http://schemas.microsoft.com/office/drawing/2014/main" id="{5399B6C9-0710-40B7-9E0A-D8E8BF1B80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2" name="Text Box 46">
          <a:extLst>
            <a:ext uri="{FF2B5EF4-FFF2-40B4-BE49-F238E27FC236}">
              <a16:creationId xmlns:a16="http://schemas.microsoft.com/office/drawing/2014/main" id="{1A4DA914-5627-43B8-8674-165CF7F4B8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3" name="Text Box 47">
          <a:extLst>
            <a:ext uri="{FF2B5EF4-FFF2-40B4-BE49-F238E27FC236}">
              <a16:creationId xmlns:a16="http://schemas.microsoft.com/office/drawing/2014/main" id="{E918760D-B738-4E12-B59E-F2C0BBF5DB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4" name="Text Box 49">
          <a:extLst>
            <a:ext uri="{FF2B5EF4-FFF2-40B4-BE49-F238E27FC236}">
              <a16:creationId xmlns:a16="http://schemas.microsoft.com/office/drawing/2014/main" id="{42246BB2-AABB-484E-A4C2-292F90C3F8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5" name="Text Box 50">
          <a:extLst>
            <a:ext uri="{FF2B5EF4-FFF2-40B4-BE49-F238E27FC236}">
              <a16:creationId xmlns:a16="http://schemas.microsoft.com/office/drawing/2014/main" id="{FC599FE7-215B-4B89-8CD1-348A671BDF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6" name="Text Box 51">
          <a:extLst>
            <a:ext uri="{FF2B5EF4-FFF2-40B4-BE49-F238E27FC236}">
              <a16:creationId xmlns:a16="http://schemas.microsoft.com/office/drawing/2014/main" id="{D3A09C63-B7E0-4EB7-8ECA-56C7766318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7" name="Text Box 52">
          <a:extLst>
            <a:ext uri="{FF2B5EF4-FFF2-40B4-BE49-F238E27FC236}">
              <a16:creationId xmlns:a16="http://schemas.microsoft.com/office/drawing/2014/main" id="{4DB862B0-F6A7-44DB-A9DD-F0FB03E0F5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8" name="Text Box 53">
          <a:extLst>
            <a:ext uri="{FF2B5EF4-FFF2-40B4-BE49-F238E27FC236}">
              <a16:creationId xmlns:a16="http://schemas.microsoft.com/office/drawing/2014/main" id="{2DB96D39-221C-4ED1-AA13-597D618747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59" name="Text Box 54">
          <a:extLst>
            <a:ext uri="{FF2B5EF4-FFF2-40B4-BE49-F238E27FC236}">
              <a16:creationId xmlns:a16="http://schemas.microsoft.com/office/drawing/2014/main" id="{028755AD-27F1-4C45-A8A6-2851F458B7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0" name="Text Box 55">
          <a:extLst>
            <a:ext uri="{FF2B5EF4-FFF2-40B4-BE49-F238E27FC236}">
              <a16:creationId xmlns:a16="http://schemas.microsoft.com/office/drawing/2014/main" id="{4CE6B1E1-6157-45AB-9332-5C370938E4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1" name="Text Box 56">
          <a:extLst>
            <a:ext uri="{FF2B5EF4-FFF2-40B4-BE49-F238E27FC236}">
              <a16:creationId xmlns:a16="http://schemas.microsoft.com/office/drawing/2014/main" id="{4EB267D0-CC27-48D7-AEE0-8948FBEB59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2" name="Text Box 57">
          <a:extLst>
            <a:ext uri="{FF2B5EF4-FFF2-40B4-BE49-F238E27FC236}">
              <a16:creationId xmlns:a16="http://schemas.microsoft.com/office/drawing/2014/main" id="{8C8844D6-0B5F-4633-872D-29274317DE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3" name="Text Box 58">
          <a:extLst>
            <a:ext uri="{FF2B5EF4-FFF2-40B4-BE49-F238E27FC236}">
              <a16:creationId xmlns:a16="http://schemas.microsoft.com/office/drawing/2014/main" id="{62BF78F6-A94A-4A6B-96B5-5529B0A9F0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4" name="Text Box 59">
          <a:extLst>
            <a:ext uri="{FF2B5EF4-FFF2-40B4-BE49-F238E27FC236}">
              <a16:creationId xmlns:a16="http://schemas.microsoft.com/office/drawing/2014/main" id="{3E9EF6CB-C276-47C9-A39E-3E0A682FF7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5" name="Text Box 60">
          <a:extLst>
            <a:ext uri="{FF2B5EF4-FFF2-40B4-BE49-F238E27FC236}">
              <a16:creationId xmlns:a16="http://schemas.microsoft.com/office/drawing/2014/main" id="{BDA1AA9F-CFFA-4D8D-8404-369439F819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6" name="Text Box 61">
          <a:extLst>
            <a:ext uri="{FF2B5EF4-FFF2-40B4-BE49-F238E27FC236}">
              <a16:creationId xmlns:a16="http://schemas.microsoft.com/office/drawing/2014/main" id="{26426406-F897-4651-BBD3-F916564B63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7" name="Text Box 62">
          <a:extLst>
            <a:ext uri="{FF2B5EF4-FFF2-40B4-BE49-F238E27FC236}">
              <a16:creationId xmlns:a16="http://schemas.microsoft.com/office/drawing/2014/main" id="{2057B33E-107E-43DF-84C6-E6A5AB8F22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8" name="Text Box 63">
          <a:extLst>
            <a:ext uri="{FF2B5EF4-FFF2-40B4-BE49-F238E27FC236}">
              <a16:creationId xmlns:a16="http://schemas.microsoft.com/office/drawing/2014/main" id="{9B18DA58-7BF6-49AD-A097-C712AB95B0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69" name="Text Box 64">
          <a:extLst>
            <a:ext uri="{FF2B5EF4-FFF2-40B4-BE49-F238E27FC236}">
              <a16:creationId xmlns:a16="http://schemas.microsoft.com/office/drawing/2014/main" id="{C9437AC9-8A2D-4FB6-95C2-195DBAAB8C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0" name="Text Box 65">
          <a:extLst>
            <a:ext uri="{FF2B5EF4-FFF2-40B4-BE49-F238E27FC236}">
              <a16:creationId xmlns:a16="http://schemas.microsoft.com/office/drawing/2014/main" id="{7DFBBF3C-401C-477A-833C-FF6FD28118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1" name="Text Box 66">
          <a:extLst>
            <a:ext uri="{FF2B5EF4-FFF2-40B4-BE49-F238E27FC236}">
              <a16:creationId xmlns:a16="http://schemas.microsoft.com/office/drawing/2014/main" id="{09495D65-384D-435B-8D14-A2DA077962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2" name="Text Box 67">
          <a:extLst>
            <a:ext uri="{FF2B5EF4-FFF2-40B4-BE49-F238E27FC236}">
              <a16:creationId xmlns:a16="http://schemas.microsoft.com/office/drawing/2014/main" id="{49E42107-9B06-440A-93E1-3CD482922F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3" name="Text Box 68">
          <a:extLst>
            <a:ext uri="{FF2B5EF4-FFF2-40B4-BE49-F238E27FC236}">
              <a16:creationId xmlns:a16="http://schemas.microsoft.com/office/drawing/2014/main" id="{7F044C43-1D42-407E-883D-25F6B871FB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4" name="Text Box 69">
          <a:extLst>
            <a:ext uri="{FF2B5EF4-FFF2-40B4-BE49-F238E27FC236}">
              <a16:creationId xmlns:a16="http://schemas.microsoft.com/office/drawing/2014/main" id="{FEE699AA-3ACF-4F45-A8E6-5B49A9F819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5" name="Text Box 70">
          <a:extLst>
            <a:ext uri="{FF2B5EF4-FFF2-40B4-BE49-F238E27FC236}">
              <a16:creationId xmlns:a16="http://schemas.microsoft.com/office/drawing/2014/main" id="{0EA9D988-B3AD-46A4-BDC8-5F385100E3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6" name="Text Box 71">
          <a:extLst>
            <a:ext uri="{FF2B5EF4-FFF2-40B4-BE49-F238E27FC236}">
              <a16:creationId xmlns:a16="http://schemas.microsoft.com/office/drawing/2014/main" id="{FF849CB2-E46A-445F-B628-6DCBFB9781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7" name="Text Box 72">
          <a:extLst>
            <a:ext uri="{FF2B5EF4-FFF2-40B4-BE49-F238E27FC236}">
              <a16:creationId xmlns:a16="http://schemas.microsoft.com/office/drawing/2014/main" id="{2E5A9435-2E1B-4401-88CD-A49F996A77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8" name="Text Box 73">
          <a:extLst>
            <a:ext uri="{FF2B5EF4-FFF2-40B4-BE49-F238E27FC236}">
              <a16:creationId xmlns:a16="http://schemas.microsoft.com/office/drawing/2014/main" id="{114A0F61-4535-47A2-865F-12B78F575F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79" name="Text Box 74">
          <a:extLst>
            <a:ext uri="{FF2B5EF4-FFF2-40B4-BE49-F238E27FC236}">
              <a16:creationId xmlns:a16="http://schemas.microsoft.com/office/drawing/2014/main" id="{2B8180B9-FC28-470F-84AF-F3001B3E81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0" name="Text Box 75">
          <a:extLst>
            <a:ext uri="{FF2B5EF4-FFF2-40B4-BE49-F238E27FC236}">
              <a16:creationId xmlns:a16="http://schemas.microsoft.com/office/drawing/2014/main" id="{D53DD441-012E-4B55-B8A8-F2A18D47F1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1" name="Text Box 76">
          <a:extLst>
            <a:ext uri="{FF2B5EF4-FFF2-40B4-BE49-F238E27FC236}">
              <a16:creationId xmlns:a16="http://schemas.microsoft.com/office/drawing/2014/main" id="{EC24DE6B-48A6-47E7-8211-876705972F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2" name="Text Box 77">
          <a:extLst>
            <a:ext uri="{FF2B5EF4-FFF2-40B4-BE49-F238E27FC236}">
              <a16:creationId xmlns:a16="http://schemas.microsoft.com/office/drawing/2014/main" id="{28ECCB62-2CB5-4EF0-A879-636BEBCF1E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3" name="Text Box 78">
          <a:extLst>
            <a:ext uri="{FF2B5EF4-FFF2-40B4-BE49-F238E27FC236}">
              <a16:creationId xmlns:a16="http://schemas.microsoft.com/office/drawing/2014/main" id="{52DE9D83-5EE7-410D-A628-A076FBF1CF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4" name="Text Box 79">
          <a:extLst>
            <a:ext uri="{FF2B5EF4-FFF2-40B4-BE49-F238E27FC236}">
              <a16:creationId xmlns:a16="http://schemas.microsoft.com/office/drawing/2014/main" id="{FEB9CD9C-CCAF-49EA-8F25-90556FE0AF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5" name="Text Box 80">
          <a:extLst>
            <a:ext uri="{FF2B5EF4-FFF2-40B4-BE49-F238E27FC236}">
              <a16:creationId xmlns:a16="http://schemas.microsoft.com/office/drawing/2014/main" id="{A4B4D4B3-E370-4B4C-A608-9230EDBD40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6" name="Text Box 81">
          <a:extLst>
            <a:ext uri="{FF2B5EF4-FFF2-40B4-BE49-F238E27FC236}">
              <a16:creationId xmlns:a16="http://schemas.microsoft.com/office/drawing/2014/main" id="{BC0F3515-E7DA-44FE-B1B5-AF2D4235F9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7" name="Text Box 82">
          <a:extLst>
            <a:ext uri="{FF2B5EF4-FFF2-40B4-BE49-F238E27FC236}">
              <a16:creationId xmlns:a16="http://schemas.microsoft.com/office/drawing/2014/main" id="{8700591B-4430-46B7-83C3-471CE3941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8" name="Text Box 83">
          <a:extLst>
            <a:ext uri="{FF2B5EF4-FFF2-40B4-BE49-F238E27FC236}">
              <a16:creationId xmlns:a16="http://schemas.microsoft.com/office/drawing/2014/main" id="{60C018BA-59AE-4048-AEA2-394BF57420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89" name="Text Box 84">
          <a:extLst>
            <a:ext uri="{FF2B5EF4-FFF2-40B4-BE49-F238E27FC236}">
              <a16:creationId xmlns:a16="http://schemas.microsoft.com/office/drawing/2014/main" id="{3CDAED2E-EC03-49B7-BE07-11F761504A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0" name="Text Box 85">
          <a:extLst>
            <a:ext uri="{FF2B5EF4-FFF2-40B4-BE49-F238E27FC236}">
              <a16:creationId xmlns:a16="http://schemas.microsoft.com/office/drawing/2014/main" id="{D3C42928-E9D0-432B-8FDD-E733AEAD3E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1" name="Text Box 86">
          <a:extLst>
            <a:ext uri="{FF2B5EF4-FFF2-40B4-BE49-F238E27FC236}">
              <a16:creationId xmlns:a16="http://schemas.microsoft.com/office/drawing/2014/main" id="{1A7FF822-FA45-48E1-9999-F69312A4F2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2" name="Text Box 87">
          <a:extLst>
            <a:ext uri="{FF2B5EF4-FFF2-40B4-BE49-F238E27FC236}">
              <a16:creationId xmlns:a16="http://schemas.microsoft.com/office/drawing/2014/main" id="{B3C9C7E7-DE8D-4A4E-BDFB-94EC351B0B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3" name="Text Box 88">
          <a:extLst>
            <a:ext uri="{FF2B5EF4-FFF2-40B4-BE49-F238E27FC236}">
              <a16:creationId xmlns:a16="http://schemas.microsoft.com/office/drawing/2014/main" id="{98B08867-B612-417C-BB36-DF5987E6D4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4" name="Text Box 89">
          <a:extLst>
            <a:ext uri="{FF2B5EF4-FFF2-40B4-BE49-F238E27FC236}">
              <a16:creationId xmlns:a16="http://schemas.microsoft.com/office/drawing/2014/main" id="{6A9E3BD5-9A9E-49A3-ACCD-F6769EA701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5" name="Text Box 90">
          <a:extLst>
            <a:ext uri="{FF2B5EF4-FFF2-40B4-BE49-F238E27FC236}">
              <a16:creationId xmlns:a16="http://schemas.microsoft.com/office/drawing/2014/main" id="{B8DB1D58-9CC9-4C8C-B35F-7E8DD15DCA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6" name="Text Box 91">
          <a:extLst>
            <a:ext uri="{FF2B5EF4-FFF2-40B4-BE49-F238E27FC236}">
              <a16:creationId xmlns:a16="http://schemas.microsoft.com/office/drawing/2014/main" id="{ECDA50BB-45C5-4BDC-B19C-F0D3C10883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7" name="Text Box 92">
          <a:extLst>
            <a:ext uri="{FF2B5EF4-FFF2-40B4-BE49-F238E27FC236}">
              <a16:creationId xmlns:a16="http://schemas.microsoft.com/office/drawing/2014/main" id="{F387D2B1-5D26-47BF-B33D-F9DF965726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8" name="Text Box 26">
          <a:extLst>
            <a:ext uri="{FF2B5EF4-FFF2-40B4-BE49-F238E27FC236}">
              <a16:creationId xmlns:a16="http://schemas.microsoft.com/office/drawing/2014/main" id="{290C8003-FE22-4A52-BB81-901A101B94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199" name="Text Box 27">
          <a:extLst>
            <a:ext uri="{FF2B5EF4-FFF2-40B4-BE49-F238E27FC236}">
              <a16:creationId xmlns:a16="http://schemas.microsoft.com/office/drawing/2014/main" id="{21FA2052-38C4-4E87-B027-33BCA84800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0" name="Text Box 28">
          <a:extLst>
            <a:ext uri="{FF2B5EF4-FFF2-40B4-BE49-F238E27FC236}">
              <a16:creationId xmlns:a16="http://schemas.microsoft.com/office/drawing/2014/main" id="{88C67D81-4393-4AE3-B5F7-8DDDA32DA5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1" name="Text Box 29">
          <a:extLst>
            <a:ext uri="{FF2B5EF4-FFF2-40B4-BE49-F238E27FC236}">
              <a16:creationId xmlns:a16="http://schemas.microsoft.com/office/drawing/2014/main" id="{E4B65C07-8BEE-439D-BC42-E036DB3930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2" name="Text Box 30">
          <a:extLst>
            <a:ext uri="{FF2B5EF4-FFF2-40B4-BE49-F238E27FC236}">
              <a16:creationId xmlns:a16="http://schemas.microsoft.com/office/drawing/2014/main" id="{FD83C66F-B2F4-4894-B4C1-5309DBC177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3" name="Text Box 31">
          <a:extLst>
            <a:ext uri="{FF2B5EF4-FFF2-40B4-BE49-F238E27FC236}">
              <a16:creationId xmlns:a16="http://schemas.microsoft.com/office/drawing/2014/main" id="{DDA22191-6563-4A90-BE66-36C13817DA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4" name="Text Box 32">
          <a:extLst>
            <a:ext uri="{FF2B5EF4-FFF2-40B4-BE49-F238E27FC236}">
              <a16:creationId xmlns:a16="http://schemas.microsoft.com/office/drawing/2014/main" id="{52940CBE-F711-4600-B04C-C15EA52D34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5" name="Text Box 33">
          <a:extLst>
            <a:ext uri="{FF2B5EF4-FFF2-40B4-BE49-F238E27FC236}">
              <a16:creationId xmlns:a16="http://schemas.microsoft.com/office/drawing/2014/main" id="{3F62C350-9FAC-4BF8-A128-212EEFBC69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6" name="Text Box 34">
          <a:extLst>
            <a:ext uri="{FF2B5EF4-FFF2-40B4-BE49-F238E27FC236}">
              <a16:creationId xmlns:a16="http://schemas.microsoft.com/office/drawing/2014/main" id="{64E510B9-9745-4770-A58F-B7304409A2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7" name="Text Box 35">
          <a:extLst>
            <a:ext uri="{FF2B5EF4-FFF2-40B4-BE49-F238E27FC236}">
              <a16:creationId xmlns:a16="http://schemas.microsoft.com/office/drawing/2014/main" id="{9122921D-6ECF-477F-B478-FFF77D851F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8" name="Text Box 36">
          <a:extLst>
            <a:ext uri="{FF2B5EF4-FFF2-40B4-BE49-F238E27FC236}">
              <a16:creationId xmlns:a16="http://schemas.microsoft.com/office/drawing/2014/main" id="{D9C0ADE8-040A-4544-B22D-D9300FC594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09" name="Text Box 37">
          <a:extLst>
            <a:ext uri="{FF2B5EF4-FFF2-40B4-BE49-F238E27FC236}">
              <a16:creationId xmlns:a16="http://schemas.microsoft.com/office/drawing/2014/main" id="{95DA3EFA-6659-45EA-B3F2-CF1B52CC58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0" name="Text Box 38">
          <a:extLst>
            <a:ext uri="{FF2B5EF4-FFF2-40B4-BE49-F238E27FC236}">
              <a16:creationId xmlns:a16="http://schemas.microsoft.com/office/drawing/2014/main" id="{6D63851D-9A4D-4934-B560-F7161A13DA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1" name="Text Box 39">
          <a:extLst>
            <a:ext uri="{FF2B5EF4-FFF2-40B4-BE49-F238E27FC236}">
              <a16:creationId xmlns:a16="http://schemas.microsoft.com/office/drawing/2014/main" id="{2E2003C6-E538-4F05-B2E1-B7864E2778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2" name="Text Box 40">
          <a:extLst>
            <a:ext uri="{FF2B5EF4-FFF2-40B4-BE49-F238E27FC236}">
              <a16:creationId xmlns:a16="http://schemas.microsoft.com/office/drawing/2014/main" id="{E538988B-89C7-4968-A499-F61476FF07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3" name="Text Box 41">
          <a:extLst>
            <a:ext uri="{FF2B5EF4-FFF2-40B4-BE49-F238E27FC236}">
              <a16:creationId xmlns:a16="http://schemas.microsoft.com/office/drawing/2014/main" id="{F9936FE8-A71E-4B11-B40B-F79F63B328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4" name="Text Box 42">
          <a:extLst>
            <a:ext uri="{FF2B5EF4-FFF2-40B4-BE49-F238E27FC236}">
              <a16:creationId xmlns:a16="http://schemas.microsoft.com/office/drawing/2014/main" id="{C4A5A117-24CB-4049-8902-0958931E69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5" name="Text Box 43">
          <a:extLst>
            <a:ext uri="{FF2B5EF4-FFF2-40B4-BE49-F238E27FC236}">
              <a16:creationId xmlns:a16="http://schemas.microsoft.com/office/drawing/2014/main" id="{6F80C52F-1023-4BA9-B586-0BCE369758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6" name="Text Box 44">
          <a:extLst>
            <a:ext uri="{FF2B5EF4-FFF2-40B4-BE49-F238E27FC236}">
              <a16:creationId xmlns:a16="http://schemas.microsoft.com/office/drawing/2014/main" id="{B338F48C-785F-4F23-B821-83F6A51D3D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7" name="Text Box 45">
          <a:extLst>
            <a:ext uri="{FF2B5EF4-FFF2-40B4-BE49-F238E27FC236}">
              <a16:creationId xmlns:a16="http://schemas.microsoft.com/office/drawing/2014/main" id="{2A6E0897-490A-4C0D-AC97-F2C17E4E44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8" name="Text Box 46">
          <a:extLst>
            <a:ext uri="{FF2B5EF4-FFF2-40B4-BE49-F238E27FC236}">
              <a16:creationId xmlns:a16="http://schemas.microsoft.com/office/drawing/2014/main" id="{B628E83B-43E7-4B29-A52C-D2467EC771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19" name="Text Box 47">
          <a:extLst>
            <a:ext uri="{FF2B5EF4-FFF2-40B4-BE49-F238E27FC236}">
              <a16:creationId xmlns:a16="http://schemas.microsoft.com/office/drawing/2014/main" id="{23B60320-5437-4BDB-9770-102BFA0EC6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0" name="Text Box 49">
          <a:extLst>
            <a:ext uri="{FF2B5EF4-FFF2-40B4-BE49-F238E27FC236}">
              <a16:creationId xmlns:a16="http://schemas.microsoft.com/office/drawing/2014/main" id="{AB8977E2-461D-4A1D-A861-9D29FD65C5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1" name="Text Box 50">
          <a:extLst>
            <a:ext uri="{FF2B5EF4-FFF2-40B4-BE49-F238E27FC236}">
              <a16:creationId xmlns:a16="http://schemas.microsoft.com/office/drawing/2014/main" id="{33533E5D-A13A-4442-8E25-27471E4138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2" name="Text Box 51">
          <a:extLst>
            <a:ext uri="{FF2B5EF4-FFF2-40B4-BE49-F238E27FC236}">
              <a16:creationId xmlns:a16="http://schemas.microsoft.com/office/drawing/2014/main" id="{B3E6B9C1-6FC6-447A-9F41-258C2FF8F0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3" name="Text Box 52">
          <a:extLst>
            <a:ext uri="{FF2B5EF4-FFF2-40B4-BE49-F238E27FC236}">
              <a16:creationId xmlns:a16="http://schemas.microsoft.com/office/drawing/2014/main" id="{5D17B617-3506-4876-AE23-577E27A5C2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4" name="Text Box 53">
          <a:extLst>
            <a:ext uri="{FF2B5EF4-FFF2-40B4-BE49-F238E27FC236}">
              <a16:creationId xmlns:a16="http://schemas.microsoft.com/office/drawing/2014/main" id="{0DF1569E-4CC8-4170-9B7C-A26B326C6F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5" name="Text Box 54">
          <a:extLst>
            <a:ext uri="{FF2B5EF4-FFF2-40B4-BE49-F238E27FC236}">
              <a16:creationId xmlns:a16="http://schemas.microsoft.com/office/drawing/2014/main" id="{FA153521-4703-45A8-9322-C604B0C971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6" name="Text Box 55">
          <a:extLst>
            <a:ext uri="{FF2B5EF4-FFF2-40B4-BE49-F238E27FC236}">
              <a16:creationId xmlns:a16="http://schemas.microsoft.com/office/drawing/2014/main" id="{6EA80116-9275-459E-B7F7-285ABEDD45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7" name="Text Box 56">
          <a:extLst>
            <a:ext uri="{FF2B5EF4-FFF2-40B4-BE49-F238E27FC236}">
              <a16:creationId xmlns:a16="http://schemas.microsoft.com/office/drawing/2014/main" id="{99449D8E-1E97-4A73-A406-01CBFA542A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8" name="Text Box 57">
          <a:extLst>
            <a:ext uri="{FF2B5EF4-FFF2-40B4-BE49-F238E27FC236}">
              <a16:creationId xmlns:a16="http://schemas.microsoft.com/office/drawing/2014/main" id="{608DB0DB-C8D8-4D39-B589-AFFB481061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29" name="Text Box 58">
          <a:extLst>
            <a:ext uri="{FF2B5EF4-FFF2-40B4-BE49-F238E27FC236}">
              <a16:creationId xmlns:a16="http://schemas.microsoft.com/office/drawing/2014/main" id="{47743D33-DE53-4949-BFCB-E28E8E2A39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0" name="Text Box 59">
          <a:extLst>
            <a:ext uri="{FF2B5EF4-FFF2-40B4-BE49-F238E27FC236}">
              <a16:creationId xmlns:a16="http://schemas.microsoft.com/office/drawing/2014/main" id="{BC493181-8BCA-4BD0-AED6-F3A82FA42D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1" name="Text Box 60">
          <a:extLst>
            <a:ext uri="{FF2B5EF4-FFF2-40B4-BE49-F238E27FC236}">
              <a16:creationId xmlns:a16="http://schemas.microsoft.com/office/drawing/2014/main" id="{8D4AEB9E-EA32-4215-92DB-C294B11EEC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2" name="Text Box 61">
          <a:extLst>
            <a:ext uri="{FF2B5EF4-FFF2-40B4-BE49-F238E27FC236}">
              <a16:creationId xmlns:a16="http://schemas.microsoft.com/office/drawing/2014/main" id="{CCD12DE8-C53B-4785-9B46-C6C64AA5DB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3" name="Text Box 62">
          <a:extLst>
            <a:ext uri="{FF2B5EF4-FFF2-40B4-BE49-F238E27FC236}">
              <a16:creationId xmlns:a16="http://schemas.microsoft.com/office/drawing/2014/main" id="{62CBE368-30EF-4568-87A7-B23C3E8A8C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4" name="Text Box 63">
          <a:extLst>
            <a:ext uri="{FF2B5EF4-FFF2-40B4-BE49-F238E27FC236}">
              <a16:creationId xmlns:a16="http://schemas.microsoft.com/office/drawing/2014/main" id="{FE001930-C4D9-481D-9FFC-3A9C324D62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5" name="Text Box 64">
          <a:extLst>
            <a:ext uri="{FF2B5EF4-FFF2-40B4-BE49-F238E27FC236}">
              <a16:creationId xmlns:a16="http://schemas.microsoft.com/office/drawing/2014/main" id="{76E958AD-7B64-4D20-B805-EB47AFE57F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6" name="Text Box 65">
          <a:extLst>
            <a:ext uri="{FF2B5EF4-FFF2-40B4-BE49-F238E27FC236}">
              <a16:creationId xmlns:a16="http://schemas.microsoft.com/office/drawing/2014/main" id="{764C3711-B7E3-4513-898F-BAD9FCBE4A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7" name="Text Box 66">
          <a:extLst>
            <a:ext uri="{FF2B5EF4-FFF2-40B4-BE49-F238E27FC236}">
              <a16:creationId xmlns:a16="http://schemas.microsoft.com/office/drawing/2014/main" id="{E2B553F0-A1D6-48BA-B686-150AD89B71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8" name="Text Box 67">
          <a:extLst>
            <a:ext uri="{FF2B5EF4-FFF2-40B4-BE49-F238E27FC236}">
              <a16:creationId xmlns:a16="http://schemas.microsoft.com/office/drawing/2014/main" id="{2F99D52E-D7DA-4324-9DF9-4EDF66D2F6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39" name="Text Box 68">
          <a:extLst>
            <a:ext uri="{FF2B5EF4-FFF2-40B4-BE49-F238E27FC236}">
              <a16:creationId xmlns:a16="http://schemas.microsoft.com/office/drawing/2014/main" id="{756FFED5-B19E-4C8C-9C06-0065EFC521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0" name="Text Box 69">
          <a:extLst>
            <a:ext uri="{FF2B5EF4-FFF2-40B4-BE49-F238E27FC236}">
              <a16:creationId xmlns:a16="http://schemas.microsoft.com/office/drawing/2014/main" id="{0C97A273-A43D-4411-96FB-CD472A0963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1" name="Text Box 70">
          <a:extLst>
            <a:ext uri="{FF2B5EF4-FFF2-40B4-BE49-F238E27FC236}">
              <a16:creationId xmlns:a16="http://schemas.microsoft.com/office/drawing/2014/main" id="{4497936D-B874-4B5D-9B4B-A1A711D5D8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2" name="Text Box 71">
          <a:extLst>
            <a:ext uri="{FF2B5EF4-FFF2-40B4-BE49-F238E27FC236}">
              <a16:creationId xmlns:a16="http://schemas.microsoft.com/office/drawing/2014/main" id="{CC1B68A5-2B72-409E-B7D6-6C7FE962DF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3" name="Text Box 72">
          <a:extLst>
            <a:ext uri="{FF2B5EF4-FFF2-40B4-BE49-F238E27FC236}">
              <a16:creationId xmlns:a16="http://schemas.microsoft.com/office/drawing/2014/main" id="{F8DD63DF-BAE0-49E8-97D9-B927CF7DD0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4" name="Text Box 73">
          <a:extLst>
            <a:ext uri="{FF2B5EF4-FFF2-40B4-BE49-F238E27FC236}">
              <a16:creationId xmlns:a16="http://schemas.microsoft.com/office/drawing/2014/main" id="{C4DB6C3C-1F2A-411B-944E-F02F1EF342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5" name="Text Box 74">
          <a:extLst>
            <a:ext uri="{FF2B5EF4-FFF2-40B4-BE49-F238E27FC236}">
              <a16:creationId xmlns:a16="http://schemas.microsoft.com/office/drawing/2014/main" id="{6E3FF94C-E244-4457-99D7-9D1A92A681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6" name="Text Box 75">
          <a:extLst>
            <a:ext uri="{FF2B5EF4-FFF2-40B4-BE49-F238E27FC236}">
              <a16:creationId xmlns:a16="http://schemas.microsoft.com/office/drawing/2014/main" id="{80EB369D-90AD-4D11-A215-54B7C485F3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7" name="Text Box 76">
          <a:extLst>
            <a:ext uri="{FF2B5EF4-FFF2-40B4-BE49-F238E27FC236}">
              <a16:creationId xmlns:a16="http://schemas.microsoft.com/office/drawing/2014/main" id="{5707055B-686B-4E64-B72F-D3BB8EACB7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8" name="Text Box 77">
          <a:extLst>
            <a:ext uri="{FF2B5EF4-FFF2-40B4-BE49-F238E27FC236}">
              <a16:creationId xmlns:a16="http://schemas.microsoft.com/office/drawing/2014/main" id="{2E28B226-9B81-4617-92F6-D9F1DA2131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49" name="Text Box 78">
          <a:extLst>
            <a:ext uri="{FF2B5EF4-FFF2-40B4-BE49-F238E27FC236}">
              <a16:creationId xmlns:a16="http://schemas.microsoft.com/office/drawing/2014/main" id="{3620A9D9-A481-4263-BAEB-9E82A5053BA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0" name="Text Box 79">
          <a:extLst>
            <a:ext uri="{FF2B5EF4-FFF2-40B4-BE49-F238E27FC236}">
              <a16:creationId xmlns:a16="http://schemas.microsoft.com/office/drawing/2014/main" id="{0C826E61-0E18-40E7-A0DA-E72AC67668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1" name="Text Box 80">
          <a:extLst>
            <a:ext uri="{FF2B5EF4-FFF2-40B4-BE49-F238E27FC236}">
              <a16:creationId xmlns:a16="http://schemas.microsoft.com/office/drawing/2014/main" id="{C48F0A6C-7502-42EF-B9EA-019BD5A2BF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2" name="Text Box 81">
          <a:extLst>
            <a:ext uri="{FF2B5EF4-FFF2-40B4-BE49-F238E27FC236}">
              <a16:creationId xmlns:a16="http://schemas.microsoft.com/office/drawing/2014/main" id="{566E7526-FBB3-47A9-A468-E16F08BE8B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3" name="Text Box 82">
          <a:extLst>
            <a:ext uri="{FF2B5EF4-FFF2-40B4-BE49-F238E27FC236}">
              <a16:creationId xmlns:a16="http://schemas.microsoft.com/office/drawing/2014/main" id="{C2B962A5-0588-4407-81A1-13722684B7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4" name="Text Box 83">
          <a:extLst>
            <a:ext uri="{FF2B5EF4-FFF2-40B4-BE49-F238E27FC236}">
              <a16:creationId xmlns:a16="http://schemas.microsoft.com/office/drawing/2014/main" id="{3290ABE9-8E81-4177-A3FB-250CCBC5E9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5" name="Text Box 84">
          <a:extLst>
            <a:ext uri="{FF2B5EF4-FFF2-40B4-BE49-F238E27FC236}">
              <a16:creationId xmlns:a16="http://schemas.microsoft.com/office/drawing/2014/main" id="{868F1B76-266A-4D4B-9532-E17651026A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6" name="Text Box 85">
          <a:extLst>
            <a:ext uri="{FF2B5EF4-FFF2-40B4-BE49-F238E27FC236}">
              <a16:creationId xmlns:a16="http://schemas.microsoft.com/office/drawing/2014/main" id="{30FE26EB-15E4-4F50-9B9A-DA106E66B0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7" name="Text Box 86">
          <a:extLst>
            <a:ext uri="{FF2B5EF4-FFF2-40B4-BE49-F238E27FC236}">
              <a16:creationId xmlns:a16="http://schemas.microsoft.com/office/drawing/2014/main" id="{2B2EE442-D671-4A22-8FAF-59FE984429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8" name="Text Box 87">
          <a:extLst>
            <a:ext uri="{FF2B5EF4-FFF2-40B4-BE49-F238E27FC236}">
              <a16:creationId xmlns:a16="http://schemas.microsoft.com/office/drawing/2014/main" id="{C567DE72-C3C3-494B-A474-789C726B19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59" name="Text Box 88">
          <a:extLst>
            <a:ext uri="{FF2B5EF4-FFF2-40B4-BE49-F238E27FC236}">
              <a16:creationId xmlns:a16="http://schemas.microsoft.com/office/drawing/2014/main" id="{AFA428C7-5969-4900-B295-EAAF5459A8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0" name="Text Box 89">
          <a:extLst>
            <a:ext uri="{FF2B5EF4-FFF2-40B4-BE49-F238E27FC236}">
              <a16:creationId xmlns:a16="http://schemas.microsoft.com/office/drawing/2014/main" id="{31E3CCC0-D181-4FBA-80AF-E94530E0A8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1" name="Text Box 90">
          <a:extLst>
            <a:ext uri="{FF2B5EF4-FFF2-40B4-BE49-F238E27FC236}">
              <a16:creationId xmlns:a16="http://schemas.microsoft.com/office/drawing/2014/main" id="{28474F05-C82D-408E-8269-2535BDA267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2" name="Text Box 91">
          <a:extLst>
            <a:ext uri="{FF2B5EF4-FFF2-40B4-BE49-F238E27FC236}">
              <a16:creationId xmlns:a16="http://schemas.microsoft.com/office/drawing/2014/main" id="{19863DFD-9046-4FB2-B756-694C8BF8E5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3" name="Text Box 92">
          <a:extLst>
            <a:ext uri="{FF2B5EF4-FFF2-40B4-BE49-F238E27FC236}">
              <a16:creationId xmlns:a16="http://schemas.microsoft.com/office/drawing/2014/main" id="{BF529BEE-C015-4815-8BF9-C52708EA7D4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4" name="Text Box 26">
          <a:extLst>
            <a:ext uri="{FF2B5EF4-FFF2-40B4-BE49-F238E27FC236}">
              <a16:creationId xmlns:a16="http://schemas.microsoft.com/office/drawing/2014/main" id="{095943C5-5FB4-41B0-B42B-D4222F9229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5" name="Text Box 27">
          <a:extLst>
            <a:ext uri="{FF2B5EF4-FFF2-40B4-BE49-F238E27FC236}">
              <a16:creationId xmlns:a16="http://schemas.microsoft.com/office/drawing/2014/main" id="{848509A5-1F1E-4140-95B8-3940FB3CAB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6" name="Text Box 28">
          <a:extLst>
            <a:ext uri="{FF2B5EF4-FFF2-40B4-BE49-F238E27FC236}">
              <a16:creationId xmlns:a16="http://schemas.microsoft.com/office/drawing/2014/main" id="{34300C14-E760-417D-8B66-15666F15D8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7" name="Text Box 29">
          <a:extLst>
            <a:ext uri="{FF2B5EF4-FFF2-40B4-BE49-F238E27FC236}">
              <a16:creationId xmlns:a16="http://schemas.microsoft.com/office/drawing/2014/main" id="{5A985731-760D-4C3A-8572-7DAF329C90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8" name="Text Box 30">
          <a:extLst>
            <a:ext uri="{FF2B5EF4-FFF2-40B4-BE49-F238E27FC236}">
              <a16:creationId xmlns:a16="http://schemas.microsoft.com/office/drawing/2014/main" id="{AC663227-C8B5-4440-9A6C-DADF5D946D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69" name="Text Box 31">
          <a:extLst>
            <a:ext uri="{FF2B5EF4-FFF2-40B4-BE49-F238E27FC236}">
              <a16:creationId xmlns:a16="http://schemas.microsoft.com/office/drawing/2014/main" id="{81A3251C-8DF4-4045-AA7D-6EFDF3DCF3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0" name="Text Box 32">
          <a:extLst>
            <a:ext uri="{FF2B5EF4-FFF2-40B4-BE49-F238E27FC236}">
              <a16:creationId xmlns:a16="http://schemas.microsoft.com/office/drawing/2014/main" id="{5C86079E-442E-4192-B9F7-88FF6BC68E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1" name="Text Box 33">
          <a:extLst>
            <a:ext uri="{FF2B5EF4-FFF2-40B4-BE49-F238E27FC236}">
              <a16:creationId xmlns:a16="http://schemas.microsoft.com/office/drawing/2014/main" id="{750E577A-3562-490D-9193-03842511D9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2" name="Text Box 34">
          <a:extLst>
            <a:ext uri="{FF2B5EF4-FFF2-40B4-BE49-F238E27FC236}">
              <a16:creationId xmlns:a16="http://schemas.microsoft.com/office/drawing/2014/main" id="{D2DB26BD-B95D-46A8-94EC-4372685FEB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3" name="Text Box 35">
          <a:extLst>
            <a:ext uri="{FF2B5EF4-FFF2-40B4-BE49-F238E27FC236}">
              <a16:creationId xmlns:a16="http://schemas.microsoft.com/office/drawing/2014/main" id="{86E3855A-BA05-487A-8799-1AE3137A75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4" name="Text Box 36">
          <a:extLst>
            <a:ext uri="{FF2B5EF4-FFF2-40B4-BE49-F238E27FC236}">
              <a16:creationId xmlns:a16="http://schemas.microsoft.com/office/drawing/2014/main" id="{5CAE7995-75E1-469C-BA89-4E681062C1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5" name="Text Box 37">
          <a:extLst>
            <a:ext uri="{FF2B5EF4-FFF2-40B4-BE49-F238E27FC236}">
              <a16:creationId xmlns:a16="http://schemas.microsoft.com/office/drawing/2014/main" id="{A3BF3221-869F-4067-9ECB-3BE8BAE357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6" name="Text Box 38">
          <a:extLst>
            <a:ext uri="{FF2B5EF4-FFF2-40B4-BE49-F238E27FC236}">
              <a16:creationId xmlns:a16="http://schemas.microsoft.com/office/drawing/2014/main" id="{49D7F879-5BDC-4AF7-9202-14C236C40B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7" name="Text Box 39">
          <a:extLst>
            <a:ext uri="{FF2B5EF4-FFF2-40B4-BE49-F238E27FC236}">
              <a16:creationId xmlns:a16="http://schemas.microsoft.com/office/drawing/2014/main" id="{6E8AEA37-264C-4590-8120-D17D00BC3D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8" name="Text Box 40">
          <a:extLst>
            <a:ext uri="{FF2B5EF4-FFF2-40B4-BE49-F238E27FC236}">
              <a16:creationId xmlns:a16="http://schemas.microsoft.com/office/drawing/2014/main" id="{33DCF54C-7D58-4A06-AF32-0635FECDEA2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79" name="Text Box 41">
          <a:extLst>
            <a:ext uri="{FF2B5EF4-FFF2-40B4-BE49-F238E27FC236}">
              <a16:creationId xmlns:a16="http://schemas.microsoft.com/office/drawing/2014/main" id="{2D16D528-5C49-40E0-9AE2-737300D3CB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0" name="Text Box 42">
          <a:extLst>
            <a:ext uri="{FF2B5EF4-FFF2-40B4-BE49-F238E27FC236}">
              <a16:creationId xmlns:a16="http://schemas.microsoft.com/office/drawing/2014/main" id="{8BE3ADD4-DB6A-4B35-BF66-E32776C933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1" name="Text Box 43">
          <a:extLst>
            <a:ext uri="{FF2B5EF4-FFF2-40B4-BE49-F238E27FC236}">
              <a16:creationId xmlns:a16="http://schemas.microsoft.com/office/drawing/2014/main" id="{DB76D9EE-C8CF-4F9F-BB72-4E96E93874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2" name="Text Box 44">
          <a:extLst>
            <a:ext uri="{FF2B5EF4-FFF2-40B4-BE49-F238E27FC236}">
              <a16:creationId xmlns:a16="http://schemas.microsoft.com/office/drawing/2014/main" id="{1B525241-FDAC-4AE0-BBEE-1E60C56CAD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3" name="Text Box 45">
          <a:extLst>
            <a:ext uri="{FF2B5EF4-FFF2-40B4-BE49-F238E27FC236}">
              <a16:creationId xmlns:a16="http://schemas.microsoft.com/office/drawing/2014/main" id="{71410604-8DF4-431F-9339-336C94D767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4" name="Text Box 46">
          <a:extLst>
            <a:ext uri="{FF2B5EF4-FFF2-40B4-BE49-F238E27FC236}">
              <a16:creationId xmlns:a16="http://schemas.microsoft.com/office/drawing/2014/main" id="{6E772789-DD0C-4973-8A96-86A34DBBC5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5" name="Text Box 47">
          <a:extLst>
            <a:ext uri="{FF2B5EF4-FFF2-40B4-BE49-F238E27FC236}">
              <a16:creationId xmlns:a16="http://schemas.microsoft.com/office/drawing/2014/main" id="{17CE6015-5486-46B6-A2C4-26F4E215A4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6" name="Text Box 49">
          <a:extLst>
            <a:ext uri="{FF2B5EF4-FFF2-40B4-BE49-F238E27FC236}">
              <a16:creationId xmlns:a16="http://schemas.microsoft.com/office/drawing/2014/main" id="{09C2BA19-CA66-4051-A8B4-7477327AE8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7" name="Text Box 50">
          <a:extLst>
            <a:ext uri="{FF2B5EF4-FFF2-40B4-BE49-F238E27FC236}">
              <a16:creationId xmlns:a16="http://schemas.microsoft.com/office/drawing/2014/main" id="{FA1E8F89-C762-4D3C-8E36-A7C9A33CA7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8" name="Text Box 51">
          <a:extLst>
            <a:ext uri="{FF2B5EF4-FFF2-40B4-BE49-F238E27FC236}">
              <a16:creationId xmlns:a16="http://schemas.microsoft.com/office/drawing/2014/main" id="{794EF6A9-E685-4982-A397-0A01CDEC40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89" name="Text Box 52">
          <a:extLst>
            <a:ext uri="{FF2B5EF4-FFF2-40B4-BE49-F238E27FC236}">
              <a16:creationId xmlns:a16="http://schemas.microsoft.com/office/drawing/2014/main" id="{F1B5B1CB-F72F-443C-BB71-91081E19A7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0" name="Text Box 53">
          <a:extLst>
            <a:ext uri="{FF2B5EF4-FFF2-40B4-BE49-F238E27FC236}">
              <a16:creationId xmlns:a16="http://schemas.microsoft.com/office/drawing/2014/main" id="{F9EB81B6-56CD-4A52-B4DC-B2AEE2ABF6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1" name="Text Box 54">
          <a:extLst>
            <a:ext uri="{FF2B5EF4-FFF2-40B4-BE49-F238E27FC236}">
              <a16:creationId xmlns:a16="http://schemas.microsoft.com/office/drawing/2014/main" id="{C27745AC-3DDF-484A-AE35-71BA2D81D3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2" name="Text Box 55">
          <a:extLst>
            <a:ext uri="{FF2B5EF4-FFF2-40B4-BE49-F238E27FC236}">
              <a16:creationId xmlns:a16="http://schemas.microsoft.com/office/drawing/2014/main" id="{10291CD9-7DB0-4690-A67A-3C14E3C803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3" name="Text Box 56">
          <a:extLst>
            <a:ext uri="{FF2B5EF4-FFF2-40B4-BE49-F238E27FC236}">
              <a16:creationId xmlns:a16="http://schemas.microsoft.com/office/drawing/2014/main" id="{294172AC-AF5E-422C-8F1F-E609D853F9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4" name="Text Box 57">
          <a:extLst>
            <a:ext uri="{FF2B5EF4-FFF2-40B4-BE49-F238E27FC236}">
              <a16:creationId xmlns:a16="http://schemas.microsoft.com/office/drawing/2014/main" id="{A16786F7-BA3D-490E-B68D-5E50A9D3D7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5" name="Text Box 58">
          <a:extLst>
            <a:ext uri="{FF2B5EF4-FFF2-40B4-BE49-F238E27FC236}">
              <a16:creationId xmlns:a16="http://schemas.microsoft.com/office/drawing/2014/main" id="{5D61A28E-7AC7-4B7D-BDAF-D28CA2ADFA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6" name="Text Box 59">
          <a:extLst>
            <a:ext uri="{FF2B5EF4-FFF2-40B4-BE49-F238E27FC236}">
              <a16:creationId xmlns:a16="http://schemas.microsoft.com/office/drawing/2014/main" id="{6EA3447D-8341-404B-AEB8-E3DE7A13F4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7" name="Text Box 60">
          <a:extLst>
            <a:ext uri="{FF2B5EF4-FFF2-40B4-BE49-F238E27FC236}">
              <a16:creationId xmlns:a16="http://schemas.microsoft.com/office/drawing/2014/main" id="{DB925078-7E27-404D-B1F7-A9DD5BC301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8" name="Text Box 61">
          <a:extLst>
            <a:ext uri="{FF2B5EF4-FFF2-40B4-BE49-F238E27FC236}">
              <a16:creationId xmlns:a16="http://schemas.microsoft.com/office/drawing/2014/main" id="{43B859D2-1469-4A08-A879-C89E0A26557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299" name="Text Box 62">
          <a:extLst>
            <a:ext uri="{FF2B5EF4-FFF2-40B4-BE49-F238E27FC236}">
              <a16:creationId xmlns:a16="http://schemas.microsoft.com/office/drawing/2014/main" id="{5AEC71C9-789D-4EF7-9417-2FEA253C20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0" name="Text Box 63">
          <a:extLst>
            <a:ext uri="{FF2B5EF4-FFF2-40B4-BE49-F238E27FC236}">
              <a16:creationId xmlns:a16="http://schemas.microsoft.com/office/drawing/2014/main" id="{31370162-94A2-4B2B-BC45-FAC131D2E7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1" name="Text Box 64">
          <a:extLst>
            <a:ext uri="{FF2B5EF4-FFF2-40B4-BE49-F238E27FC236}">
              <a16:creationId xmlns:a16="http://schemas.microsoft.com/office/drawing/2014/main" id="{6FDAB8A7-FF0C-4B7A-B05A-0FD6702E78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2" name="Text Box 65">
          <a:extLst>
            <a:ext uri="{FF2B5EF4-FFF2-40B4-BE49-F238E27FC236}">
              <a16:creationId xmlns:a16="http://schemas.microsoft.com/office/drawing/2014/main" id="{0ED741E1-C094-49F4-9605-4AE30D793E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3" name="Text Box 66">
          <a:extLst>
            <a:ext uri="{FF2B5EF4-FFF2-40B4-BE49-F238E27FC236}">
              <a16:creationId xmlns:a16="http://schemas.microsoft.com/office/drawing/2014/main" id="{6C12273B-9AA9-47BE-83BC-0350BE4243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4" name="Text Box 67">
          <a:extLst>
            <a:ext uri="{FF2B5EF4-FFF2-40B4-BE49-F238E27FC236}">
              <a16:creationId xmlns:a16="http://schemas.microsoft.com/office/drawing/2014/main" id="{5A316950-F2EB-4888-89E9-2622E299C9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5" name="Text Box 68">
          <a:extLst>
            <a:ext uri="{FF2B5EF4-FFF2-40B4-BE49-F238E27FC236}">
              <a16:creationId xmlns:a16="http://schemas.microsoft.com/office/drawing/2014/main" id="{F9C51677-B883-426C-8E0B-155AA36673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6" name="Text Box 69">
          <a:extLst>
            <a:ext uri="{FF2B5EF4-FFF2-40B4-BE49-F238E27FC236}">
              <a16:creationId xmlns:a16="http://schemas.microsoft.com/office/drawing/2014/main" id="{F8BA6740-C68B-454F-8E4C-CD247F850A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7" name="Text Box 70">
          <a:extLst>
            <a:ext uri="{FF2B5EF4-FFF2-40B4-BE49-F238E27FC236}">
              <a16:creationId xmlns:a16="http://schemas.microsoft.com/office/drawing/2014/main" id="{BB034B14-395A-44D9-B202-59FAF1C64A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8" name="Text Box 71">
          <a:extLst>
            <a:ext uri="{FF2B5EF4-FFF2-40B4-BE49-F238E27FC236}">
              <a16:creationId xmlns:a16="http://schemas.microsoft.com/office/drawing/2014/main" id="{8F81FEA9-4AB6-4788-A365-F37A790935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09" name="Text Box 72">
          <a:extLst>
            <a:ext uri="{FF2B5EF4-FFF2-40B4-BE49-F238E27FC236}">
              <a16:creationId xmlns:a16="http://schemas.microsoft.com/office/drawing/2014/main" id="{47FCB338-2E6A-44CD-9B56-1FF81B51E6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0" name="Text Box 73">
          <a:extLst>
            <a:ext uri="{FF2B5EF4-FFF2-40B4-BE49-F238E27FC236}">
              <a16:creationId xmlns:a16="http://schemas.microsoft.com/office/drawing/2014/main" id="{6E0C0FBD-357C-4F1F-81A1-8C685420EB0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1" name="Text Box 74">
          <a:extLst>
            <a:ext uri="{FF2B5EF4-FFF2-40B4-BE49-F238E27FC236}">
              <a16:creationId xmlns:a16="http://schemas.microsoft.com/office/drawing/2014/main" id="{45B1FEEB-AA67-407B-9238-49A258BB8A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2" name="Text Box 75">
          <a:extLst>
            <a:ext uri="{FF2B5EF4-FFF2-40B4-BE49-F238E27FC236}">
              <a16:creationId xmlns:a16="http://schemas.microsoft.com/office/drawing/2014/main" id="{CA2AC8B1-386F-4FC9-A675-D2B5A962BA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3" name="Text Box 76">
          <a:extLst>
            <a:ext uri="{FF2B5EF4-FFF2-40B4-BE49-F238E27FC236}">
              <a16:creationId xmlns:a16="http://schemas.microsoft.com/office/drawing/2014/main" id="{651B21BA-D677-4A25-ADEC-C01D2C42E9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4" name="Text Box 77">
          <a:extLst>
            <a:ext uri="{FF2B5EF4-FFF2-40B4-BE49-F238E27FC236}">
              <a16:creationId xmlns:a16="http://schemas.microsoft.com/office/drawing/2014/main" id="{EF1355D3-C558-49D5-AEF7-628CA04389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5" name="Text Box 78">
          <a:extLst>
            <a:ext uri="{FF2B5EF4-FFF2-40B4-BE49-F238E27FC236}">
              <a16:creationId xmlns:a16="http://schemas.microsoft.com/office/drawing/2014/main" id="{11D72C8E-C9EC-4753-B026-DB6A18602E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6" name="Text Box 79">
          <a:extLst>
            <a:ext uri="{FF2B5EF4-FFF2-40B4-BE49-F238E27FC236}">
              <a16:creationId xmlns:a16="http://schemas.microsoft.com/office/drawing/2014/main" id="{E73D5B81-842A-4C01-8798-C622B56A70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7" name="Text Box 80">
          <a:extLst>
            <a:ext uri="{FF2B5EF4-FFF2-40B4-BE49-F238E27FC236}">
              <a16:creationId xmlns:a16="http://schemas.microsoft.com/office/drawing/2014/main" id="{9C3A92CE-7593-4D86-9383-13332CF12F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8" name="Text Box 81">
          <a:extLst>
            <a:ext uri="{FF2B5EF4-FFF2-40B4-BE49-F238E27FC236}">
              <a16:creationId xmlns:a16="http://schemas.microsoft.com/office/drawing/2014/main" id="{D7402E49-27FC-4B82-BCCF-C5181FE264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19" name="Text Box 82">
          <a:extLst>
            <a:ext uri="{FF2B5EF4-FFF2-40B4-BE49-F238E27FC236}">
              <a16:creationId xmlns:a16="http://schemas.microsoft.com/office/drawing/2014/main" id="{042B4921-DDA8-4970-9376-3EB1C43C6D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0" name="Text Box 83">
          <a:extLst>
            <a:ext uri="{FF2B5EF4-FFF2-40B4-BE49-F238E27FC236}">
              <a16:creationId xmlns:a16="http://schemas.microsoft.com/office/drawing/2014/main" id="{1F3BBB10-2A79-46E5-BDFA-8FBCF2F909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1" name="Text Box 84">
          <a:extLst>
            <a:ext uri="{FF2B5EF4-FFF2-40B4-BE49-F238E27FC236}">
              <a16:creationId xmlns:a16="http://schemas.microsoft.com/office/drawing/2014/main" id="{1B2E2AF4-CDA3-4B9D-AB37-156B0864F6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2" name="Text Box 85">
          <a:extLst>
            <a:ext uri="{FF2B5EF4-FFF2-40B4-BE49-F238E27FC236}">
              <a16:creationId xmlns:a16="http://schemas.microsoft.com/office/drawing/2014/main" id="{FCF7BF09-9B82-404F-9AE3-BDF9C32D54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3" name="Text Box 86">
          <a:extLst>
            <a:ext uri="{FF2B5EF4-FFF2-40B4-BE49-F238E27FC236}">
              <a16:creationId xmlns:a16="http://schemas.microsoft.com/office/drawing/2014/main" id="{3F655485-2AA1-4452-88B7-FB90E1EED0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4" name="Text Box 87">
          <a:extLst>
            <a:ext uri="{FF2B5EF4-FFF2-40B4-BE49-F238E27FC236}">
              <a16:creationId xmlns:a16="http://schemas.microsoft.com/office/drawing/2014/main" id="{7E0BE1CD-8B87-4434-B5AA-2D721EC3D0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5" name="Text Box 88">
          <a:extLst>
            <a:ext uri="{FF2B5EF4-FFF2-40B4-BE49-F238E27FC236}">
              <a16:creationId xmlns:a16="http://schemas.microsoft.com/office/drawing/2014/main" id="{1CE16A49-A027-44A3-9188-5087265D5D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6" name="Text Box 89">
          <a:extLst>
            <a:ext uri="{FF2B5EF4-FFF2-40B4-BE49-F238E27FC236}">
              <a16:creationId xmlns:a16="http://schemas.microsoft.com/office/drawing/2014/main" id="{613B06F2-F555-49D0-AA74-59F199F458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7" name="Text Box 90">
          <a:extLst>
            <a:ext uri="{FF2B5EF4-FFF2-40B4-BE49-F238E27FC236}">
              <a16:creationId xmlns:a16="http://schemas.microsoft.com/office/drawing/2014/main" id="{76EEC9C1-7826-47DD-A394-7735EF1B8B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8" name="Text Box 91">
          <a:extLst>
            <a:ext uri="{FF2B5EF4-FFF2-40B4-BE49-F238E27FC236}">
              <a16:creationId xmlns:a16="http://schemas.microsoft.com/office/drawing/2014/main" id="{D596C1CA-9FDA-4D69-97DA-6801C1B525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29" name="Text Box 92">
          <a:extLst>
            <a:ext uri="{FF2B5EF4-FFF2-40B4-BE49-F238E27FC236}">
              <a16:creationId xmlns:a16="http://schemas.microsoft.com/office/drawing/2014/main" id="{5E4A1C52-76EB-4DA3-8EF6-4D2A1ED44C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0" name="Text Box 26">
          <a:extLst>
            <a:ext uri="{FF2B5EF4-FFF2-40B4-BE49-F238E27FC236}">
              <a16:creationId xmlns:a16="http://schemas.microsoft.com/office/drawing/2014/main" id="{4864518E-0C81-4EF7-AC48-067F038DCF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1" name="Text Box 27">
          <a:extLst>
            <a:ext uri="{FF2B5EF4-FFF2-40B4-BE49-F238E27FC236}">
              <a16:creationId xmlns:a16="http://schemas.microsoft.com/office/drawing/2014/main" id="{3F0949D3-860E-4F78-8DD0-7D9D71B526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2" name="Text Box 28">
          <a:extLst>
            <a:ext uri="{FF2B5EF4-FFF2-40B4-BE49-F238E27FC236}">
              <a16:creationId xmlns:a16="http://schemas.microsoft.com/office/drawing/2014/main" id="{1875EB20-08E7-4799-978F-130528EDCF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3" name="Text Box 29">
          <a:extLst>
            <a:ext uri="{FF2B5EF4-FFF2-40B4-BE49-F238E27FC236}">
              <a16:creationId xmlns:a16="http://schemas.microsoft.com/office/drawing/2014/main" id="{5945F976-7774-43D3-88B3-0B1E98B754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4" name="Text Box 30">
          <a:extLst>
            <a:ext uri="{FF2B5EF4-FFF2-40B4-BE49-F238E27FC236}">
              <a16:creationId xmlns:a16="http://schemas.microsoft.com/office/drawing/2014/main" id="{9BD203F3-270A-4793-BC6B-48E34A5C53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5" name="Text Box 31">
          <a:extLst>
            <a:ext uri="{FF2B5EF4-FFF2-40B4-BE49-F238E27FC236}">
              <a16:creationId xmlns:a16="http://schemas.microsoft.com/office/drawing/2014/main" id="{89549960-C803-4AB6-A61E-84A6F4F92A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6" name="Text Box 32">
          <a:extLst>
            <a:ext uri="{FF2B5EF4-FFF2-40B4-BE49-F238E27FC236}">
              <a16:creationId xmlns:a16="http://schemas.microsoft.com/office/drawing/2014/main" id="{3B34C2CF-A299-4EDC-BFB7-53806502CF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7" name="Text Box 33">
          <a:extLst>
            <a:ext uri="{FF2B5EF4-FFF2-40B4-BE49-F238E27FC236}">
              <a16:creationId xmlns:a16="http://schemas.microsoft.com/office/drawing/2014/main" id="{262F96F8-223B-4EB9-AE3C-03EADC3621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8" name="Text Box 34">
          <a:extLst>
            <a:ext uri="{FF2B5EF4-FFF2-40B4-BE49-F238E27FC236}">
              <a16:creationId xmlns:a16="http://schemas.microsoft.com/office/drawing/2014/main" id="{2287404E-E95D-4B1A-AD0F-83384FBF3A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39" name="Text Box 35">
          <a:extLst>
            <a:ext uri="{FF2B5EF4-FFF2-40B4-BE49-F238E27FC236}">
              <a16:creationId xmlns:a16="http://schemas.microsoft.com/office/drawing/2014/main" id="{6D8508A7-62F3-4007-8B39-F5D40F85EF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0" name="Text Box 36">
          <a:extLst>
            <a:ext uri="{FF2B5EF4-FFF2-40B4-BE49-F238E27FC236}">
              <a16:creationId xmlns:a16="http://schemas.microsoft.com/office/drawing/2014/main" id="{3953D689-CA03-45C1-AE7F-84077BCB49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1" name="Text Box 37">
          <a:extLst>
            <a:ext uri="{FF2B5EF4-FFF2-40B4-BE49-F238E27FC236}">
              <a16:creationId xmlns:a16="http://schemas.microsoft.com/office/drawing/2014/main" id="{00F3924D-D9F0-446A-89A1-F64B219273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2" name="Text Box 38">
          <a:extLst>
            <a:ext uri="{FF2B5EF4-FFF2-40B4-BE49-F238E27FC236}">
              <a16:creationId xmlns:a16="http://schemas.microsoft.com/office/drawing/2014/main" id="{062D6CAB-591E-48E0-80B2-133D13F43F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3" name="Text Box 39">
          <a:extLst>
            <a:ext uri="{FF2B5EF4-FFF2-40B4-BE49-F238E27FC236}">
              <a16:creationId xmlns:a16="http://schemas.microsoft.com/office/drawing/2014/main" id="{FEF3529E-09E5-4A23-B834-07E11B4F00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4" name="Text Box 40">
          <a:extLst>
            <a:ext uri="{FF2B5EF4-FFF2-40B4-BE49-F238E27FC236}">
              <a16:creationId xmlns:a16="http://schemas.microsoft.com/office/drawing/2014/main" id="{1E630F75-3ADB-4B27-BA1F-F5B51FC520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5" name="Text Box 41">
          <a:extLst>
            <a:ext uri="{FF2B5EF4-FFF2-40B4-BE49-F238E27FC236}">
              <a16:creationId xmlns:a16="http://schemas.microsoft.com/office/drawing/2014/main" id="{2EEA79B7-EEB1-4D82-AC7A-25908DB4F5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6" name="Text Box 42">
          <a:extLst>
            <a:ext uri="{FF2B5EF4-FFF2-40B4-BE49-F238E27FC236}">
              <a16:creationId xmlns:a16="http://schemas.microsoft.com/office/drawing/2014/main" id="{A8E0B670-9276-4F1F-9C32-282AF8D407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7" name="Text Box 43">
          <a:extLst>
            <a:ext uri="{FF2B5EF4-FFF2-40B4-BE49-F238E27FC236}">
              <a16:creationId xmlns:a16="http://schemas.microsoft.com/office/drawing/2014/main" id="{1152F9E3-4151-4320-9F5F-34A5A71411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8" name="Text Box 44">
          <a:extLst>
            <a:ext uri="{FF2B5EF4-FFF2-40B4-BE49-F238E27FC236}">
              <a16:creationId xmlns:a16="http://schemas.microsoft.com/office/drawing/2014/main" id="{2DD89605-511B-41E5-A686-A222752B87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49" name="Text Box 45">
          <a:extLst>
            <a:ext uri="{FF2B5EF4-FFF2-40B4-BE49-F238E27FC236}">
              <a16:creationId xmlns:a16="http://schemas.microsoft.com/office/drawing/2014/main" id="{A7708311-57DC-45C3-BE42-498182FC19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0" name="Text Box 46">
          <a:extLst>
            <a:ext uri="{FF2B5EF4-FFF2-40B4-BE49-F238E27FC236}">
              <a16:creationId xmlns:a16="http://schemas.microsoft.com/office/drawing/2014/main" id="{C4B4A10B-8A7D-4B2B-96C2-8DD2038D9E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1" name="Text Box 47">
          <a:extLst>
            <a:ext uri="{FF2B5EF4-FFF2-40B4-BE49-F238E27FC236}">
              <a16:creationId xmlns:a16="http://schemas.microsoft.com/office/drawing/2014/main" id="{D4CEBB3B-3E0C-4330-B4D2-5B31D4B510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2" name="Text Box 49">
          <a:extLst>
            <a:ext uri="{FF2B5EF4-FFF2-40B4-BE49-F238E27FC236}">
              <a16:creationId xmlns:a16="http://schemas.microsoft.com/office/drawing/2014/main" id="{93FE7C67-2520-42FA-8DAB-1513268629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3" name="Text Box 50">
          <a:extLst>
            <a:ext uri="{FF2B5EF4-FFF2-40B4-BE49-F238E27FC236}">
              <a16:creationId xmlns:a16="http://schemas.microsoft.com/office/drawing/2014/main" id="{B6C977D2-6C48-4C85-A776-0320118E0F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4" name="Text Box 51">
          <a:extLst>
            <a:ext uri="{FF2B5EF4-FFF2-40B4-BE49-F238E27FC236}">
              <a16:creationId xmlns:a16="http://schemas.microsoft.com/office/drawing/2014/main" id="{3EAB4889-0763-44B4-BA66-D10CCDBBE2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5" name="Text Box 52">
          <a:extLst>
            <a:ext uri="{FF2B5EF4-FFF2-40B4-BE49-F238E27FC236}">
              <a16:creationId xmlns:a16="http://schemas.microsoft.com/office/drawing/2014/main" id="{85E60832-7843-4F51-ABF5-B7BE0E38CE9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6" name="Text Box 53">
          <a:extLst>
            <a:ext uri="{FF2B5EF4-FFF2-40B4-BE49-F238E27FC236}">
              <a16:creationId xmlns:a16="http://schemas.microsoft.com/office/drawing/2014/main" id="{85D89634-86FA-45FE-938C-211F7F563F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7" name="Text Box 54">
          <a:extLst>
            <a:ext uri="{FF2B5EF4-FFF2-40B4-BE49-F238E27FC236}">
              <a16:creationId xmlns:a16="http://schemas.microsoft.com/office/drawing/2014/main" id="{F127AC57-273F-4035-B39D-33AD450714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8" name="Text Box 55">
          <a:extLst>
            <a:ext uri="{FF2B5EF4-FFF2-40B4-BE49-F238E27FC236}">
              <a16:creationId xmlns:a16="http://schemas.microsoft.com/office/drawing/2014/main" id="{B562ABF0-D23E-4F69-9C79-F5ABB32676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59" name="Text Box 56">
          <a:extLst>
            <a:ext uri="{FF2B5EF4-FFF2-40B4-BE49-F238E27FC236}">
              <a16:creationId xmlns:a16="http://schemas.microsoft.com/office/drawing/2014/main" id="{CCFF169F-5EC2-486C-963C-21DCAA2E1D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0" name="Text Box 57">
          <a:extLst>
            <a:ext uri="{FF2B5EF4-FFF2-40B4-BE49-F238E27FC236}">
              <a16:creationId xmlns:a16="http://schemas.microsoft.com/office/drawing/2014/main" id="{E1EFA077-1D40-4B96-871E-3E7FB02864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1" name="Text Box 58">
          <a:extLst>
            <a:ext uri="{FF2B5EF4-FFF2-40B4-BE49-F238E27FC236}">
              <a16:creationId xmlns:a16="http://schemas.microsoft.com/office/drawing/2014/main" id="{3E05C36C-D8C8-4353-80A2-0238263D2D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2" name="Text Box 59">
          <a:extLst>
            <a:ext uri="{FF2B5EF4-FFF2-40B4-BE49-F238E27FC236}">
              <a16:creationId xmlns:a16="http://schemas.microsoft.com/office/drawing/2014/main" id="{CE504A9E-3D5A-4EBA-B1A0-BBF67DE134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3" name="Text Box 60">
          <a:extLst>
            <a:ext uri="{FF2B5EF4-FFF2-40B4-BE49-F238E27FC236}">
              <a16:creationId xmlns:a16="http://schemas.microsoft.com/office/drawing/2014/main" id="{6B7786D2-B4C9-4C91-B90B-C40EBA8CFD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4" name="Text Box 61">
          <a:extLst>
            <a:ext uri="{FF2B5EF4-FFF2-40B4-BE49-F238E27FC236}">
              <a16:creationId xmlns:a16="http://schemas.microsoft.com/office/drawing/2014/main" id="{5886491E-0BC2-4979-B4A4-8F38CE2E98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5" name="Text Box 62">
          <a:extLst>
            <a:ext uri="{FF2B5EF4-FFF2-40B4-BE49-F238E27FC236}">
              <a16:creationId xmlns:a16="http://schemas.microsoft.com/office/drawing/2014/main" id="{14FF74BB-0EBB-4FDF-A76A-88FB2CD7FB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6" name="Text Box 63">
          <a:extLst>
            <a:ext uri="{FF2B5EF4-FFF2-40B4-BE49-F238E27FC236}">
              <a16:creationId xmlns:a16="http://schemas.microsoft.com/office/drawing/2014/main" id="{B6FA7A87-6E6A-48E9-A371-408F9FB7BF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7" name="Text Box 64">
          <a:extLst>
            <a:ext uri="{FF2B5EF4-FFF2-40B4-BE49-F238E27FC236}">
              <a16:creationId xmlns:a16="http://schemas.microsoft.com/office/drawing/2014/main" id="{ECA4DAC8-86B0-4BF2-8CDE-AA9B374AA8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8" name="Text Box 65">
          <a:extLst>
            <a:ext uri="{FF2B5EF4-FFF2-40B4-BE49-F238E27FC236}">
              <a16:creationId xmlns:a16="http://schemas.microsoft.com/office/drawing/2014/main" id="{F497750F-E36F-48B2-8739-CB9FCAAEDD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69" name="Text Box 66">
          <a:extLst>
            <a:ext uri="{FF2B5EF4-FFF2-40B4-BE49-F238E27FC236}">
              <a16:creationId xmlns:a16="http://schemas.microsoft.com/office/drawing/2014/main" id="{06B4308A-BEF4-45F0-A085-B3B25282ED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0" name="Text Box 67">
          <a:extLst>
            <a:ext uri="{FF2B5EF4-FFF2-40B4-BE49-F238E27FC236}">
              <a16:creationId xmlns:a16="http://schemas.microsoft.com/office/drawing/2014/main" id="{564F27B7-B37D-4DD2-A92B-556437ABDB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1" name="Text Box 68">
          <a:extLst>
            <a:ext uri="{FF2B5EF4-FFF2-40B4-BE49-F238E27FC236}">
              <a16:creationId xmlns:a16="http://schemas.microsoft.com/office/drawing/2014/main" id="{D134802B-1033-4AA0-9B85-CF7B6FA5D1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2" name="Text Box 69">
          <a:extLst>
            <a:ext uri="{FF2B5EF4-FFF2-40B4-BE49-F238E27FC236}">
              <a16:creationId xmlns:a16="http://schemas.microsoft.com/office/drawing/2014/main" id="{9CF5A04E-CF7D-4E4C-8DD8-FCCB4B8CC7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3" name="Text Box 70">
          <a:extLst>
            <a:ext uri="{FF2B5EF4-FFF2-40B4-BE49-F238E27FC236}">
              <a16:creationId xmlns:a16="http://schemas.microsoft.com/office/drawing/2014/main" id="{0A744244-32DD-4ECC-BD34-35DB223D36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4" name="Text Box 71">
          <a:extLst>
            <a:ext uri="{FF2B5EF4-FFF2-40B4-BE49-F238E27FC236}">
              <a16:creationId xmlns:a16="http://schemas.microsoft.com/office/drawing/2014/main" id="{03CCC9A8-E991-477F-A8BB-3E4D89B295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5" name="Text Box 72">
          <a:extLst>
            <a:ext uri="{FF2B5EF4-FFF2-40B4-BE49-F238E27FC236}">
              <a16:creationId xmlns:a16="http://schemas.microsoft.com/office/drawing/2014/main" id="{E83C328D-9AF6-43EE-942C-EF493A734A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6" name="Text Box 73">
          <a:extLst>
            <a:ext uri="{FF2B5EF4-FFF2-40B4-BE49-F238E27FC236}">
              <a16:creationId xmlns:a16="http://schemas.microsoft.com/office/drawing/2014/main" id="{D15AA484-BE0B-44BF-844C-0F2F27D1BE9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7" name="Text Box 74">
          <a:extLst>
            <a:ext uri="{FF2B5EF4-FFF2-40B4-BE49-F238E27FC236}">
              <a16:creationId xmlns:a16="http://schemas.microsoft.com/office/drawing/2014/main" id="{35E24B73-EE4E-4442-8417-FDF61630B6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8" name="Text Box 75">
          <a:extLst>
            <a:ext uri="{FF2B5EF4-FFF2-40B4-BE49-F238E27FC236}">
              <a16:creationId xmlns:a16="http://schemas.microsoft.com/office/drawing/2014/main" id="{FE6A1DF4-14CF-465A-928A-C4A38EB817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79" name="Text Box 76">
          <a:extLst>
            <a:ext uri="{FF2B5EF4-FFF2-40B4-BE49-F238E27FC236}">
              <a16:creationId xmlns:a16="http://schemas.microsoft.com/office/drawing/2014/main" id="{81DEDA4C-3C5F-4197-ADC1-A1AF4D6140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0" name="Text Box 77">
          <a:extLst>
            <a:ext uri="{FF2B5EF4-FFF2-40B4-BE49-F238E27FC236}">
              <a16:creationId xmlns:a16="http://schemas.microsoft.com/office/drawing/2014/main" id="{15F687A8-5F7F-403D-889C-9D1CFF6132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1" name="Text Box 78">
          <a:extLst>
            <a:ext uri="{FF2B5EF4-FFF2-40B4-BE49-F238E27FC236}">
              <a16:creationId xmlns:a16="http://schemas.microsoft.com/office/drawing/2014/main" id="{E5A226A5-70DC-4B2E-B307-D01B4CB96B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2" name="Text Box 79">
          <a:extLst>
            <a:ext uri="{FF2B5EF4-FFF2-40B4-BE49-F238E27FC236}">
              <a16:creationId xmlns:a16="http://schemas.microsoft.com/office/drawing/2014/main" id="{39566926-D961-4C61-B083-CC33646FB2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3" name="Text Box 80">
          <a:extLst>
            <a:ext uri="{FF2B5EF4-FFF2-40B4-BE49-F238E27FC236}">
              <a16:creationId xmlns:a16="http://schemas.microsoft.com/office/drawing/2014/main" id="{4333A385-B19C-47BF-B19F-39BF0D3874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4" name="Text Box 81">
          <a:extLst>
            <a:ext uri="{FF2B5EF4-FFF2-40B4-BE49-F238E27FC236}">
              <a16:creationId xmlns:a16="http://schemas.microsoft.com/office/drawing/2014/main" id="{D6647A98-6962-4126-8975-90B0C8F98B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5" name="Text Box 82">
          <a:extLst>
            <a:ext uri="{FF2B5EF4-FFF2-40B4-BE49-F238E27FC236}">
              <a16:creationId xmlns:a16="http://schemas.microsoft.com/office/drawing/2014/main" id="{6623F6DA-E053-4223-91E5-7B790A60DE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6" name="Text Box 83">
          <a:extLst>
            <a:ext uri="{FF2B5EF4-FFF2-40B4-BE49-F238E27FC236}">
              <a16:creationId xmlns:a16="http://schemas.microsoft.com/office/drawing/2014/main" id="{E0D36709-CA01-4BA3-80C1-EB3D212768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7" name="Text Box 84">
          <a:extLst>
            <a:ext uri="{FF2B5EF4-FFF2-40B4-BE49-F238E27FC236}">
              <a16:creationId xmlns:a16="http://schemas.microsoft.com/office/drawing/2014/main" id="{8B36937E-5D8E-4737-BEE9-8BF4A28884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8" name="Text Box 85">
          <a:extLst>
            <a:ext uri="{FF2B5EF4-FFF2-40B4-BE49-F238E27FC236}">
              <a16:creationId xmlns:a16="http://schemas.microsoft.com/office/drawing/2014/main" id="{C001304C-936D-4C38-8ABE-B329E691EB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89" name="Text Box 86">
          <a:extLst>
            <a:ext uri="{FF2B5EF4-FFF2-40B4-BE49-F238E27FC236}">
              <a16:creationId xmlns:a16="http://schemas.microsoft.com/office/drawing/2014/main" id="{17A7CA17-044C-467C-ABF6-490E5ADE3D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0" name="Text Box 87">
          <a:extLst>
            <a:ext uri="{FF2B5EF4-FFF2-40B4-BE49-F238E27FC236}">
              <a16:creationId xmlns:a16="http://schemas.microsoft.com/office/drawing/2014/main" id="{D9593BCA-31FF-445F-BE1B-E2586FADAD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1" name="Text Box 88">
          <a:extLst>
            <a:ext uri="{FF2B5EF4-FFF2-40B4-BE49-F238E27FC236}">
              <a16:creationId xmlns:a16="http://schemas.microsoft.com/office/drawing/2014/main" id="{86AA2E8F-6FD1-4DD9-9D39-E8ED370AE6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2" name="Text Box 89">
          <a:extLst>
            <a:ext uri="{FF2B5EF4-FFF2-40B4-BE49-F238E27FC236}">
              <a16:creationId xmlns:a16="http://schemas.microsoft.com/office/drawing/2014/main" id="{C16B7BEA-404C-46EE-A870-CECA0D2557C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3" name="Text Box 90">
          <a:extLst>
            <a:ext uri="{FF2B5EF4-FFF2-40B4-BE49-F238E27FC236}">
              <a16:creationId xmlns:a16="http://schemas.microsoft.com/office/drawing/2014/main" id="{185C25E1-9F43-437F-86A5-D55E866E41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4" name="Text Box 91">
          <a:extLst>
            <a:ext uri="{FF2B5EF4-FFF2-40B4-BE49-F238E27FC236}">
              <a16:creationId xmlns:a16="http://schemas.microsoft.com/office/drawing/2014/main" id="{EA47CED1-27C7-4562-8F9D-0575DFA512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5" name="Text Box 92">
          <a:extLst>
            <a:ext uri="{FF2B5EF4-FFF2-40B4-BE49-F238E27FC236}">
              <a16:creationId xmlns:a16="http://schemas.microsoft.com/office/drawing/2014/main" id="{43FDDB88-5251-4375-9BBF-F81C1C6DD5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6" name="Text Box 26">
          <a:extLst>
            <a:ext uri="{FF2B5EF4-FFF2-40B4-BE49-F238E27FC236}">
              <a16:creationId xmlns:a16="http://schemas.microsoft.com/office/drawing/2014/main" id="{E2F73BEE-58BF-4D46-B4B6-79952B546B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7" name="Text Box 27">
          <a:extLst>
            <a:ext uri="{FF2B5EF4-FFF2-40B4-BE49-F238E27FC236}">
              <a16:creationId xmlns:a16="http://schemas.microsoft.com/office/drawing/2014/main" id="{9831DB49-B80C-41EE-9317-5920EB5D12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8" name="Text Box 28">
          <a:extLst>
            <a:ext uri="{FF2B5EF4-FFF2-40B4-BE49-F238E27FC236}">
              <a16:creationId xmlns:a16="http://schemas.microsoft.com/office/drawing/2014/main" id="{9E4AC2C9-FE72-4871-8F28-B63E051B68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399" name="Text Box 29">
          <a:extLst>
            <a:ext uri="{FF2B5EF4-FFF2-40B4-BE49-F238E27FC236}">
              <a16:creationId xmlns:a16="http://schemas.microsoft.com/office/drawing/2014/main" id="{436C2D8B-8917-4E22-8D51-5CA3587F86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0" name="Text Box 30">
          <a:extLst>
            <a:ext uri="{FF2B5EF4-FFF2-40B4-BE49-F238E27FC236}">
              <a16:creationId xmlns:a16="http://schemas.microsoft.com/office/drawing/2014/main" id="{C70BDB05-CA83-4E5F-9A93-0FFE3444644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1" name="Text Box 31">
          <a:extLst>
            <a:ext uri="{FF2B5EF4-FFF2-40B4-BE49-F238E27FC236}">
              <a16:creationId xmlns:a16="http://schemas.microsoft.com/office/drawing/2014/main" id="{0FA252EA-2D1C-4D62-BFCE-6C443783DB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2" name="Text Box 32">
          <a:extLst>
            <a:ext uri="{FF2B5EF4-FFF2-40B4-BE49-F238E27FC236}">
              <a16:creationId xmlns:a16="http://schemas.microsoft.com/office/drawing/2014/main" id="{A859E8E7-99E8-4567-9842-F99F8B4B81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3" name="Text Box 33">
          <a:extLst>
            <a:ext uri="{FF2B5EF4-FFF2-40B4-BE49-F238E27FC236}">
              <a16:creationId xmlns:a16="http://schemas.microsoft.com/office/drawing/2014/main" id="{DC4B4755-C000-42F5-B2F8-CEB388E0A0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4" name="Text Box 34">
          <a:extLst>
            <a:ext uri="{FF2B5EF4-FFF2-40B4-BE49-F238E27FC236}">
              <a16:creationId xmlns:a16="http://schemas.microsoft.com/office/drawing/2014/main" id="{E21F2AF0-B63A-4F79-A293-077533AF68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5" name="Text Box 35">
          <a:extLst>
            <a:ext uri="{FF2B5EF4-FFF2-40B4-BE49-F238E27FC236}">
              <a16:creationId xmlns:a16="http://schemas.microsoft.com/office/drawing/2014/main" id="{D36C65EC-E92A-47F4-9EF1-B74692440F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6" name="Text Box 36">
          <a:extLst>
            <a:ext uri="{FF2B5EF4-FFF2-40B4-BE49-F238E27FC236}">
              <a16:creationId xmlns:a16="http://schemas.microsoft.com/office/drawing/2014/main" id="{61A40639-D6AA-497B-B39C-A40B439D92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7" name="Text Box 37">
          <a:extLst>
            <a:ext uri="{FF2B5EF4-FFF2-40B4-BE49-F238E27FC236}">
              <a16:creationId xmlns:a16="http://schemas.microsoft.com/office/drawing/2014/main" id="{23F35827-6F67-4E16-8EB2-2C6E6F6699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8" name="Text Box 38">
          <a:extLst>
            <a:ext uri="{FF2B5EF4-FFF2-40B4-BE49-F238E27FC236}">
              <a16:creationId xmlns:a16="http://schemas.microsoft.com/office/drawing/2014/main" id="{2A7F730F-48EA-4535-8679-538D854161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09" name="Text Box 39">
          <a:extLst>
            <a:ext uri="{FF2B5EF4-FFF2-40B4-BE49-F238E27FC236}">
              <a16:creationId xmlns:a16="http://schemas.microsoft.com/office/drawing/2014/main" id="{DAF5E403-CD33-4689-9B5C-7DD8C01C2B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0" name="Text Box 40">
          <a:extLst>
            <a:ext uri="{FF2B5EF4-FFF2-40B4-BE49-F238E27FC236}">
              <a16:creationId xmlns:a16="http://schemas.microsoft.com/office/drawing/2014/main" id="{88523A69-EB8B-4A6D-807D-BC284A9E5A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1" name="Text Box 41">
          <a:extLst>
            <a:ext uri="{FF2B5EF4-FFF2-40B4-BE49-F238E27FC236}">
              <a16:creationId xmlns:a16="http://schemas.microsoft.com/office/drawing/2014/main" id="{D3ABB7B4-8D4E-4E6E-A9AD-075F1B5263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2" name="Text Box 42">
          <a:extLst>
            <a:ext uri="{FF2B5EF4-FFF2-40B4-BE49-F238E27FC236}">
              <a16:creationId xmlns:a16="http://schemas.microsoft.com/office/drawing/2014/main" id="{8994DA39-1BDE-4EE7-96F3-C616613FD9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3" name="Text Box 43">
          <a:extLst>
            <a:ext uri="{FF2B5EF4-FFF2-40B4-BE49-F238E27FC236}">
              <a16:creationId xmlns:a16="http://schemas.microsoft.com/office/drawing/2014/main" id="{A3392EDC-6EA5-4E69-A4CB-ACADAC9E03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4" name="Text Box 44">
          <a:extLst>
            <a:ext uri="{FF2B5EF4-FFF2-40B4-BE49-F238E27FC236}">
              <a16:creationId xmlns:a16="http://schemas.microsoft.com/office/drawing/2014/main" id="{84390A88-B02F-470A-B340-96E8C3BA9E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5" name="Text Box 45">
          <a:extLst>
            <a:ext uri="{FF2B5EF4-FFF2-40B4-BE49-F238E27FC236}">
              <a16:creationId xmlns:a16="http://schemas.microsoft.com/office/drawing/2014/main" id="{569FCC10-4134-4A28-940F-F11B5898A4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6" name="Text Box 46">
          <a:extLst>
            <a:ext uri="{FF2B5EF4-FFF2-40B4-BE49-F238E27FC236}">
              <a16:creationId xmlns:a16="http://schemas.microsoft.com/office/drawing/2014/main" id="{E0B43453-559F-44CA-9AC9-E1310BF9DC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7" name="Text Box 47">
          <a:extLst>
            <a:ext uri="{FF2B5EF4-FFF2-40B4-BE49-F238E27FC236}">
              <a16:creationId xmlns:a16="http://schemas.microsoft.com/office/drawing/2014/main" id="{2D127539-C326-4061-8181-A5A518832A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8" name="Text Box 49">
          <a:extLst>
            <a:ext uri="{FF2B5EF4-FFF2-40B4-BE49-F238E27FC236}">
              <a16:creationId xmlns:a16="http://schemas.microsoft.com/office/drawing/2014/main" id="{FA0C76B1-7C58-4574-AFE7-A350C0362E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19" name="Text Box 50">
          <a:extLst>
            <a:ext uri="{FF2B5EF4-FFF2-40B4-BE49-F238E27FC236}">
              <a16:creationId xmlns:a16="http://schemas.microsoft.com/office/drawing/2014/main" id="{36785EA9-0FD3-471A-99D5-709DF3F87B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0" name="Text Box 51">
          <a:extLst>
            <a:ext uri="{FF2B5EF4-FFF2-40B4-BE49-F238E27FC236}">
              <a16:creationId xmlns:a16="http://schemas.microsoft.com/office/drawing/2014/main" id="{DBC3E58F-2B84-4BD0-9FF6-8092F1C76D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1" name="Text Box 52">
          <a:extLst>
            <a:ext uri="{FF2B5EF4-FFF2-40B4-BE49-F238E27FC236}">
              <a16:creationId xmlns:a16="http://schemas.microsoft.com/office/drawing/2014/main" id="{C99EBD7F-D2AB-4C97-AB66-676D36025C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2" name="Text Box 53">
          <a:extLst>
            <a:ext uri="{FF2B5EF4-FFF2-40B4-BE49-F238E27FC236}">
              <a16:creationId xmlns:a16="http://schemas.microsoft.com/office/drawing/2014/main" id="{9EEF57B9-D4D5-44D1-BB63-E914D0CA1BC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3" name="Text Box 54">
          <a:extLst>
            <a:ext uri="{FF2B5EF4-FFF2-40B4-BE49-F238E27FC236}">
              <a16:creationId xmlns:a16="http://schemas.microsoft.com/office/drawing/2014/main" id="{99038882-762C-4F4A-B0D6-4A6331AEC8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4" name="Text Box 55">
          <a:extLst>
            <a:ext uri="{FF2B5EF4-FFF2-40B4-BE49-F238E27FC236}">
              <a16:creationId xmlns:a16="http://schemas.microsoft.com/office/drawing/2014/main" id="{A1FF9EEB-1B6E-490B-865B-9061EF2858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5" name="Text Box 56">
          <a:extLst>
            <a:ext uri="{FF2B5EF4-FFF2-40B4-BE49-F238E27FC236}">
              <a16:creationId xmlns:a16="http://schemas.microsoft.com/office/drawing/2014/main" id="{BA6B2E42-03F6-4E0F-B0AC-07B8422D75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6" name="Text Box 57">
          <a:extLst>
            <a:ext uri="{FF2B5EF4-FFF2-40B4-BE49-F238E27FC236}">
              <a16:creationId xmlns:a16="http://schemas.microsoft.com/office/drawing/2014/main" id="{683FD635-DF32-44EE-BA71-A543D8AB9D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7" name="Text Box 58">
          <a:extLst>
            <a:ext uri="{FF2B5EF4-FFF2-40B4-BE49-F238E27FC236}">
              <a16:creationId xmlns:a16="http://schemas.microsoft.com/office/drawing/2014/main" id="{F85A059E-1D0D-4924-8E5F-19F4F04507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8" name="Text Box 59">
          <a:extLst>
            <a:ext uri="{FF2B5EF4-FFF2-40B4-BE49-F238E27FC236}">
              <a16:creationId xmlns:a16="http://schemas.microsoft.com/office/drawing/2014/main" id="{6447763C-69F8-4276-82D2-F70FBF0540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29" name="Text Box 60">
          <a:extLst>
            <a:ext uri="{FF2B5EF4-FFF2-40B4-BE49-F238E27FC236}">
              <a16:creationId xmlns:a16="http://schemas.microsoft.com/office/drawing/2014/main" id="{1533FB91-2F65-43C9-8593-10001BB0B0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0" name="Text Box 61">
          <a:extLst>
            <a:ext uri="{FF2B5EF4-FFF2-40B4-BE49-F238E27FC236}">
              <a16:creationId xmlns:a16="http://schemas.microsoft.com/office/drawing/2014/main" id="{2887207C-8DC7-4511-BC47-FBA934F54D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1" name="Text Box 62">
          <a:extLst>
            <a:ext uri="{FF2B5EF4-FFF2-40B4-BE49-F238E27FC236}">
              <a16:creationId xmlns:a16="http://schemas.microsoft.com/office/drawing/2014/main" id="{ED9FA528-AE24-459C-ADE4-A43F0B1015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2" name="Text Box 63">
          <a:extLst>
            <a:ext uri="{FF2B5EF4-FFF2-40B4-BE49-F238E27FC236}">
              <a16:creationId xmlns:a16="http://schemas.microsoft.com/office/drawing/2014/main" id="{97B125AE-5346-4CA4-8784-517E45331AB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3" name="Text Box 64">
          <a:extLst>
            <a:ext uri="{FF2B5EF4-FFF2-40B4-BE49-F238E27FC236}">
              <a16:creationId xmlns:a16="http://schemas.microsoft.com/office/drawing/2014/main" id="{9A10C8BE-B082-47FD-869D-124257D513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4" name="Text Box 65">
          <a:extLst>
            <a:ext uri="{FF2B5EF4-FFF2-40B4-BE49-F238E27FC236}">
              <a16:creationId xmlns:a16="http://schemas.microsoft.com/office/drawing/2014/main" id="{B0157FCC-73B8-4E5A-ABAA-6F4AF80F5D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5" name="Text Box 66">
          <a:extLst>
            <a:ext uri="{FF2B5EF4-FFF2-40B4-BE49-F238E27FC236}">
              <a16:creationId xmlns:a16="http://schemas.microsoft.com/office/drawing/2014/main" id="{8F1C8B6A-0DE7-42DF-A789-0DE566A3C0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6" name="Text Box 67">
          <a:extLst>
            <a:ext uri="{FF2B5EF4-FFF2-40B4-BE49-F238E27FC236}">
              <a16:creationId xmlns:a16="http://schemas.microsoft.com/office/drawing/2014/main" id="{1509D1DA-1393-4F2D-90C3-0BCCCA50CC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7" name="Text Box 68">
          <a:extLst>
            <a:ext uri="{FF2B5EF4-FFF2-40B4-BE49-F238E27FC236}">
              <a16:creationId xmlns:a16="http://schemas.microsoft.com/office/drawing/2014/main" id="{8D062BB9-D123-4E37-991A-403C06D74C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8" name="Text Box 69">
          <a:extLst>
            <a:ext uri="{FF2B5EF4-FFF2-40B4-BE49-F238E27FC236}">
              <a16:creationId xmlns:a16="http://schemas.microsoft.com/office/drawing/2014/main" id="{83AAC523-F31A-4C9C-A9D4-DB23E4D987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39" name="Text Box 70">
          <a:extLst>
            <a:ext uri="{FF2B5EF4-FFF2-40B4-BE49-F238E27FC236}">
              <a16:creationId xmlns:a16="http://schemas.microsoft.com/office/drawing/2014/main" id="{2D80D9ED-86D6-41D4-9379-1A729F4E5B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0" name="Text Box 71">
          <a:extLst>
            <a:ext uri="{FF2B5EF4-FFF2-40B4-BE49-F238E27FC236}">
              <a16:creationId xmlns:a16="http://schemas.microsoft.com/office/drawing/2014/main" id="{28212C8D-232F-49AD-ABA0-0595C2403E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1" name="Text Box 72">
          <a:extLst>
            <a:ext uri="{FF2B5EF4-FFF2-40B4-BE49-F238E27FC236}">
              <a16:creationId xmlns:a16="http://schemas.microsoft.com/office/drawing/2014/main" id="{6AFB1F50-355A-4A4F-8E34-61CA481188D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2" name="Text Box 73">
          <a:extLst>
            <a:ext uri="{FF2B5EF4-FFF2-40B4-BE49-F238E27FC236}">
              <a16:creationId xmlns:a16="http://schemas.microsoft.com/office/drawing/2014/main" id="{60DABFF7-B1F8-40A6-8642-F19DE11191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3" name="Text Box 74">
          <a:extLst>
            <a:ext uri="{FF2B5EF4-FFF2-40B4-BE49-F238E27FC236}">
              <a16:creationId xmlns:a16="http://schemas.microsoft.com/office/drawing/2014/main" id="{50C92405-8239-4252-AD6E-B07E00988A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4" name="Text Box 75">
          <a:extLst>
            <a:ext uri="{FF2B5EF4-FFF2-40B4-BE49-F238E27FC236}">
              <a16:creationId xmlns:a16="http://schemas.microsoft.com/office/drawing/2014/main" id="{2E6547E3-FA33-452C-B3D5-9EFD199EE5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5" name="Text Box 76">
          <a:extLst>
            <a:ext uri="{FF2B5EF4-FFF2-40B4-BE49-F238E27FC236}">
              <a16:creationId xmlns:a16="http://schemas.microsoft.com/office/drawing/2014/main" id="{F1FDD796-77E6-41E7-ADC4-669DDAA120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6" name="Text Box 77">
          <a:extLst>
            <a:ext uri="{FF2B5EF4-FFF2-40B4-BE49-F238E27FC236}">
              <a16:creationId xmlns:a16="http://schemas.microsoft.com/office/drawing/2014/main" id="{5934DF9B-4C95-4007-BC50-B424F72A3C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7" name="Text Box 78">
          <a:extLst>
            <a:ext uri="{FF2B5EF4-FFF2-40B4-BE49-F238E27FC236}">
              <a16:creationId xmlns:a16="http://schemas.microsoft.com/office/drawing/2014/main" id="{E2BC9FD7-8224-44F7-A0FA-01B689952D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8" name="Text Box 79">
          <a:extLst>
            <a:ext uri="{FF2B5EF4-FFF2-40B4-BE49-F238E27FC236}">
              <a16:creationId xmlns:a16="http://schemas.microsoft.com/office/drawing/2014/main" id="{0BCA80B9-3F2F-4038-B8B4-9733E97079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49" name="Text Box 80">
          <a:extLst>
            <a:ext uri="{FF2B5EF4-FFF2-40B4-BE49-F238E27FC236}">
              <a16:creationId xmlns:a16="http://schemas.microsoft.com/office/drawing/2014/main" id="{26D8D80C-5A8C-4501-91D6-CDF9B80D14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0" name="Text Box 81">
          <a:extLst>
            <a:ext uri="{FF2B5EF4-FFF2-40B4-BE49-F238E27FC236}">
              <a16:creationId xmlns:a16="http://schemas.microsoft.com/office/drawing/2014/main" id="{69003A09-4884-452C-82C7-8DA7DC0110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1" name="Text Box 82">
          <a:extLst>
            <a:ext uri="{FF2B5EF4-FFF2-40B4-BE49-F238E27FC236}">
              <a16:creationId xmlns:a16="http://schemas.microsoft.com/office/drawing/2014/main" id="{A843B17F-7431-4538-AC58-E56071BED0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2" name="Text Box 83">
          <a:extLst>
            <a:ext uri="{FF2B5EF4-FFF2-40B4-BE49-F238E27FC236}">
              <a16:creationId xmlns:a16="http://schemas.microsoft.com/office/drawing/2014/main" id="{B9E47909-FBD7-4929-BD01-3BA97B7D23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3" name="Text Box 84">
          <a:extLst>
            <a:ext uri="{FF2B5EF4-FFF2-40B4-BE49-F238E27FC236}">
              <a16:creationId xmlns:a16="http://schemas.microsoft.com/office/drawing/2014/main" id="{A5E11A97-EC1F-4C9C-896F-2355909B6E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4" name="Text Box 85">
          <a:extLst>
            <a:ext uri="{FF2B5EF4-FFF2-40B4-BE49-F238E27FC236}">
              <a16:creationId xmlns:a16="http://schemas.microsoft.com/office/drawing/2014/main" id="{2A28CBA3-F02E-43F4-8D88-93FD4088CE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5" name="Text Box 86">
          <a:extLst>
            <a:ext uri="{FF2B5EF4-FFF2-40B4-BE49-F238E27FC236}">
              <a16:creationId xmlns:a16="http://schemas.microsoft.com/office/drawing/2014/main" id="{D0757652-352E-4EBC-96FF-1CE4A851EF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6" name="Text Box 87">
          <a:extLst>
            <a:ext uri="{FF2B5EF4-FFF2-40B4-BE49-F238E27FC236}">
              <a16:creationId xmlns:a16="http://schemas.microsoft.com/office/drawing/2014/main" id="{0734B585-5DCA-47DB-9377-D9143707D0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7" name="Text Box 88">
          <a:extLst>
            <a:ext uri="{FF2B5EF4-FFF2-40B4-BE49-F238E27FC236}">
              <a16:creationId xmlns:a16="http://schemas.microsoft.com/office/drawing/2014/main" id="{DE5372B2-E49A-4851-8409-6C7E09E5D0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8" name="Text Box 89">
          <a:extLst>
            <a:ext uri="{FF2B5EF4-FFF2-40B4-BE49-F238E27FC236}">
              <a16:creationId xmlns:a16="http://schemas.microsoft.com/office/drawing/2014/main" id="{0627734B-39BE-431B-BE6D-F58D7DF373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59" name="Text Box 90">
          <a:extLst>
            <a:ext uri="{FF2B5EF4-FFF2-40B4-BE49-F238E27FC236}">
              <a16:creationId xmlns:a16="http://schemas.microsoft.com/office/drawing/2014/main" id="{A06EC3CC-5410-4E84-8D1A-66C6F2AE22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0" name="Text Box 91">
          <a:extLst>
            <a:ext uri="{FF2B5EF4-FFF2-40B4-BE49-F238E27FC236}">
              <a16:creationId xmlns:a16="http://schemas.microsoft.com/office/drawing/2014/main" id="{8EAEE7BB-952C-4E9B-954F-5F979818E4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1" name="Text Box 92">
          <a:extLst>
            <a:ext uri="{FF2B5EF4-FFF2-40B4-BE49-F238E27FC236}">
              <a16:creationId xmlns:a16="http://schemas.microsoft.com/office/drawing/2014/main" id="{A5A13A37-E82A-4FE1-A3BD-36CC917EDD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2" name="Text Box 58">
          <a:extLst>
            <a:ext uri="{FF2B5EF4-FFF2-40B4-BE49-F238E27FC236}">
              <a16:creationId xmlns:a16="http://schemas.microsoft.com/office/drawing/2014/main" id="{03343806-8853-46F7-9B5A-25BCB4DA49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3" name="Text Box 59">
          <a:extLst>
            <a:ext uri="{FF2B5EF4-FFF2-40B4-BE49-F238E27FC236}">
              <a16:creationId xmlns:a16="http://schemas.microsoft.com/office/drawing/2014/main" id="{716C74C6-3266-4974-80DC-3EBA4EF0D4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4" name="Text Box 26">
          <a:extLst>
            <a:ext uri="{FF2B5EF4-FFF2-40B4-BE49-F238E27FC236}">
              <a16:creationId xmlns:a16="http://schemas.microsoft.com/office/drawing/2014/main" id="{65CB140A-4170-41AC-AB19-9F6DF926918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5" name="Text Box 27">
          <a:extLst>
            <a:ext uri="{FF2B5EF4-FFF2-40B4-BE49-F238E27FC236}">
              <a16:creationId xmlns:a16="http://schemas.microsoft.com/office/drawing/2014/main" id="{C07D1F7F-6B89-46B5-B077-89FDAB3FD9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6" name="Text Box 28">
          <a:extLst>
            <a:ext uri="{FF2B5EF4-FFF2-40B4-BE49-F238E27FC236}">
              <a16:creationId xmlns:a16="http://schemas.microsoft.com/office/drawing/2014/main" id="{2B7F6DFB-071F-4036-9CB3-54EA368E93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7" name="Text Box 29">
          <a:extLst>
            <a:ext uri="{FF2B5EF4-FFF2-40B4-BE49-F238E27FC236}">
              <a16:creationId xmlns:a16="http://schemas.microsoft.com/office/drawing/2014/main" id="{A30E9811-4B6A-47F8-BE00-DF95594341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8" name="Text Box 30">
          <a:extLst>
            <a:ext uri="{FF2B5EF4-FFF2-40B4-BE49-F238E27FC236}">
              <a16:creationId xmlns:a16="http://schemas.microsoft.com/office/drawing/2014/main" id="{398F3EEE-1C70-44E9-9F7D-CBBF227BAF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69" name="Text Box 31">
          <a:extLst>
            <a:ext uri="{FF2B5EF4-FFF2-40B4-BE49-F238E27FC236}">
              <a16:creationId xmlns:a16="http://schemas.microsoft.com/office/drawing/2014/main" id="{BF3C152D-FE06-4295-9840-F5B247CC3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0" name="Text Box 32">
          <a:extLst>
            <a:ext uri="{FF2B5EF4-FFF2-40B4-BE49-F238E27FC236}">
              <a16:creationId xmlns:a16="http://schemas.microsoft.com/office/drawing/2014/main" id="{334D0F22-D56D-47F8-8FAD-16303AD7D9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1" name="Text Box 33">
          <a:extLst>
            <a:ext uri="{FF2B5EF4-FFF2-40B4-BE49-F238E27FC236}">
              <a16:creationId xmlns:a16="http://schemas.microsoft.com/office/drawing/2014/main" id="{00486695-423D-47AA-B9DE-F971385E57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2" name="Text Box 34">
          <a:extLst>
            <a:ext uri="{FF2B5EF4-FFF2-40B4-BE49-F238E27FC236}">
              <a16:creationId xmlns:a16="http://schemas.microsoft.com/office/drawing/2014/main" id="{4E583176-1136-464B-9564-B6FE398E2A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3" name="Text Box 35">
          <a:extLst>
            <a:ext uri="{FF2B5EF4-FFF2-40B4-BE49-F238E27FC236}">
              <a16:creationId xmlns:a16="http://schemas.microsoft.com/office/drawing/2014/main" id="{95B43D4D-D845-4069-8A43-85B60FF14F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4" name="Text Box 36">
          <a:extLst>
            <a:ext uri="{FF2B5EF4-FFF2-40B4-BE49-F238E27FC236}">
              <a16:creationId xmlns:a16="http://schemas.microsoft.com/office/drawing/2014/main" id="{1FE9FAC8-B2D7-4043-81AC-A2AF5A87EF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5" name="Text Box 37">
          <a:extLst>
            <a:ext uri="{FF2B5EF4-FFF2-40B4-BE49-F238E27FC236}">
              <a16:creationId xmlns:a16="http://schemas.microsoft.com/office/drawing/2014/main" id="{E460C86F-363A-4AFF-A2BA-84273C46FF2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6" name="Text Box 38">
          <a:extLst>
            <a:ext uri="{FF2B5EF4-FFF2-40B4-BE49-F238E27FC236}">
              <a16:creationId xmlns:a16="http://schemas.microsoft.com/office/drawing/2014/main" id="{90BA3B22-0199-4716-92CC-AC42A715C6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7" name="Text Box 39">
          <a:extLst>
            <a:ext uri="{FF2B5EF4-FFF2-40B4-BE49-F238E27FC236}">
              <a16:creationId xmlns:a16="http://schemas.microsoft.com/office/drawing/2014/main" id="{5CF67475-D9C6-481E-936B-0E55F2F296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8" name="Text Box 40">
          <a:extLst>
            <a:ext uri="{FF2B5EF4-FFF2-40B4-BE49-F238E27FC236}">
              <a16:creationId xmlns:a16="http://schemas.microsoft.com/office/drawing/2014/main" id="{A961A536-6864-47EE-B4BB-EB402A96A7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79" name="Text Box 41">
          <a:extLst>
            <a:ext uri="{FF2B5EF4-FFF2-40B4-BE49-F238E27FC236}">
              <a16:creationId xmlns:a16="http://schemas.microsoft.com/office/drawing/2014/main" id="{AAC7BE35-E290-454E-A368-5D8EAC5C1F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0" name="Text Box 42">
          <a:extLst>
            <a:ext uri="{FF2B5EF4-FFF2-40B4-BE49-F238E27FC236}">
              <a16:creationId xmlns:a16="http://schemas.microsoft.com/office/drawing/2014/main" id="{11BAA063-9132-415D-806D-88B8E4AD40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1" name="Text Box 43">
          <a:extLst>
            <a:ext uri="{FF2B5EF4-FFF2-40B4-BE49-F238E27FC236}">
              <a16:creationId xmlns:a16="http://schemas.microsoft.com/office/drawing/2014/main" id="{43E4DC9A-FDED-470A-84CA-815A25D654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2" name="Text Box 44">
          <a:extLst>
            <a:ext uri="{FF2B5EF4-FFF2-40B4-BE49-F238E27FC236}">
              <a16:creationId xmlns:a16="http://schemas.microsoft.com/office/drawing/2014/main" id="{34651BF5-5510-4EF9-8ACC-E762414D2F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3" name="Text Box 45">
          <a:extLst>
            <a:ext uri="{FF2B5EF4-FFF2-40B4-BE49-F238E27FC236}">
              <a16:creationId xmlns:a16="http://schemas.microsoft.com/office/drawing/2014/main" id="{D67C09F1-3483-49C4-9211-C3C6EA25D0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4" name="Text Box 46">
          <a:extLst>
            <a:ext uri="{FF2B5EF4-FFF2-40B4-BE49-F238E27FC236}">
              <a16:creationId xmlns:a16="http://schemas.microsoft.com/office/drawing/2014/main" id="{AC84A947-13AB-4FE1-AFE8-DF58807A2B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5" name="Text Box 47">
          <a:extLst>
            <a:ext uri="{FF2B5EF4-FFF2-40B4-BE49-F238E27FC236}">
              <a16:creationId xmlns:a16="http://schemas.microsoft.com/office/drawing/2014/main" id="{49136A66-3CAB-4B0D-B4CD-7F0C4806BD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6" name="Text Box 49">
          <a:extLst>
            <a:ext uri="{FF2B5EF4-FFF2-40B4-BE49-F238E27FC236}">
              <a16:creationId xmlns:a16="http://schemas.microsoft.com/office/drawing/2014/main" id="{596F1C4A-63E2-4003-AA2B-C8B0EFC54F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7" name="Text Box 50">
          <a:extLst>
            <a:ext uri="{FF2B5EF4-FFF2-40B4-BE49-F238E27FC236}">
              <a16:creationId xmlns:a16="http://schemas.microsoft.com/office/drawing/2014/main" id="{2587F327-C4BE-4CB1-9FBB-6397460D70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8" name="Text Box 51">
          <a:extLst>
            <a:ext uri="{FF2B5EF4-FFF2-40B4-BE49-F238E27FC236}">
              <a16:creationId xmlns:a16="http://schemas.microsoft.com/office/drawing/2014/main" id="{CDDD8FB8-8516-4AFA-954B-FB8D78631C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89" name="Text Box 52">
          <a:extLst>
            <a:ext uri="{FF2B5EF4-FFF2-40B4-BE49-F238E27FC236}">
              <a16:creationId xmlns:a16="http://schemas.microsoft.com/office/drawing/2014/main" id="{E1B33062-92FD-428E-B5A6-25B8B7D350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0" name="Text Box 53">
          <a:extLst>
            <a:ext uri="{FF2B5EF4-FFF2-40B4-BE49-F238E27FC236}">
              <a16:creationId xmlns:a16="http://schemas.microsoft.com/office/drawing/2014/main" id="{293B214C-CCB5-4009-A05A-F940440CDD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1" name="Text Box 54">
          <a:extLst>
            <a:ext uri="{FF2B5EF4-FFF2-40B4-BE49-F238E27FC236}">
              <a16:creationId xmlns:a16="http://schemas.microsoft.com/office/drawing/2014/main" id="{1C80CE8E-5116-454A-93E1-CCD4A44EE9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2" name="Text Box 55">
          <a:extLst>
            <a:ext uri="{FF2B5EF4-FFF2-40B4-BE49-F238E27FC236}">
              <a16:creationId xmlns:a16="http://schemas.microsoft.com/office/drawing/2014/main" id="{B816E38D-2CA5-4E84-A9B5-E1F6140A4E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3" name="Text Box 56">
          <a:extLst>
            <a:ext uri="{FF2B5EF4-FFF2-40B4-BE49-F238E27FC236}">
              <a16:creationId xmlns:a16="http://schemas.microsoft.com/office/drawing/2014/main" id="{684F7ED6-C27B-4C28-BE79-71E57D4F2F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4" name="Text Box 57">
          <a:extLst>
            <a:ext uri="{FF2B5EF4-FFF2-40B4-BE49-F238E27FC236}">
              <a16:creationId xmlns:a16="http://schemas.microsoft.com/office/drawing/2014/main" id="{A4FAA9E6-5051-41EF-B9E9-17431E37AA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5" name="Text Box 58">
          <a:extLst>
            <a:ext uri="{FF2B5EF4-FFF2-40B4-BE49-F238E27FC236}">
              <a16:creationId xmlns:a16="http://schemas.microsoft.com/office/drawing/2014/main" id="{74652B4F-000A-43BE-9CB7-26277B6EA4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6" name="Text Box 59">
          <a:extLst>
            <a:ext uri="{FF2B5EF4-FFF2-40B4-BE49-F238E27FC236}">
              <a16:creationId xmlns:a16="http://schemas.microsoft.com/office/drawing/2014/main" id="{F98FBE9C-B907-4DAF-9D0B-74B62C7D6A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7" name="Text Box 60">
          <a:extLst>
            <a:ext uri="{FF2B5EF4-FFF2-40B4-BE49-F238E27FC236}">
              <a16:creationId xmlns:a16="http://schemas.microsoft.com/office/drawing/2014/main" id="{6CA78015-17A7-4865-A01F-4E4BEA02F4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8" name="Text Box 61">
          <a:extLst>
            <a:ext uri="{FF2B5EF4-FFF2-40B4-BE49-F238E27FC236}">
              <a16:creationId xmlns:a16="http://schemas.microsoft.com/office/drawing/2014/main" id="{92C8A506-EBFB-4CB9-A29D-61507B515A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499" name="Text Box 62">
          <a:extLst>
            <a:ext uri="{FF2B5EF4-FFF2-40B4-BE49-F238E27FC236}">
              <a16:creationId xmlns:a16="http://schemas.microsoft.com/office/drawing/2014/main" id="{047481E4-97EC-47AD-AFC5-1B6186044B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0" name="Text Box 63">
          <a:extLst>
            <a:ext uri="{FF2B5EF4-FFF2-40B4-BE49-F238E27FC236}">
              <a16:creationId xmlns:a16="http://schemas.microsoft.com/office/drawing/2014/main" id="{4D9468A3-7A6F-4D5C-9A60-5003D60051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1" name="Text Box 64">
          <a:extLst>
            <a:ext uri="{FF2B5EF4-FFF2-40B4-BE49-F238E27FC236}">
              <a16:creationId xmlns:a16="http://schemas.microsoft.com/office/drawing/2014/main" id="{8D947302-2D63-4177-967E-C080F7C0EF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2" name="Text Box 65">
          <a:extLst>
            <a:ext uri="{FF2B5EF4-FFF2-40B4-BE49-F238E27FC236}">
              <a16:creationId xmlns:a16="http://schemas.microsoft.com/office/drawing/2014/main" id="{A593A9AB-4AA9-4BA9-BF96-8B6BB44933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3" name="Text Box 66">
          <a:extLst>
            <a:ext uri="{FF2B5EF4-FFF2-40B4-BE49-F238E27FC236}">
              <a16:creationId xmlns:a16="http://schemas.microsoft.com/office/drawing/2014/main" id="{2122315C-88E1-4431-8196-846C66281D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4" name="Text Box 67">
          <a:extLst>
            <a:ext uri="{FF2B5EF4-FFF2-40B4-BE49-F238E27FC236}">
              <a16:creationId xmlns:a16="http://schemas.microsoft.com/office/drawing/2014/main" id="{3AFCD79B-41F3-4A2F-9070-22D80BCBE2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5" name="Text Box 68">
          <a:extLst>
            <a:ext uri="{FF2B5EF4-FFF2-40B4-BE49-F238E27FC236}">
              <a16:creationId xmlns:a16="http://schemas.microsoft.com/office/drawing/2014/main" id="{7D355F9F-5D06-4306-9121-19FAF49258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6" name="Text Box 69">
          <a:extLst>
            <a:ext uri="{FF2B5EF4-FFF2-40B4-BE49-F238E27FC236}">
              <a16:creationId xmlns:a16="http://schemas.microsoft.com/office/drawing/2014/main" id="{6C996A3E-9E7B-476E-ADF2-6238096AC9B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7" name="Text Box 70">
          <a:extLst>
            <a:ext uri="{FF2B5EF4-FFF2-40B4-BE49-F238E27FC236}">
              <a16:creationId xmlns:a16="http://schemas.microsoft.com/office/drawing/2014/main" id="{B2C4E4D9-ED39-41A3-AD62-F6C1B43C5C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8" name="Text Box 71">
          <a:extLst>
            <a:ext uri="{FF2B5EF4-FFF2-40B4-BE49-F238E27FC236}">
              <a16:creationId xmlns:a16="http://schemas.microsoft.com/office/drawing/2014/main" id="{DB39FCA2-52F3-494A-8386-6D001CD625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09" name="Text Box 72">
          <a:extLst>
            <a:ext uri="{FF2B5EF4-FFF2-40B4-BE49-F238E27FC236}">
              <a16:creationId xmlns:a16="http://schemas.microsoft.com/office/drawing/2014/main" id="{EF8826A3-DE2C-4147-B790-21278CD34D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0" name="Text Box 73">
          <a:extLst>
            <a:ext uri="{FF2B5EF4-FFF2-40B4-BE49-F238E27FC236}">
              <a16:creationId xmlns:a16="http://schemas.microsoft.com/office/drawing/2014/main" id="{45C2C44C-0CA5-481F-9A1C-A70992FE5D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1" name="Text Box 74">
          <a:extLst>
            <a:ext uri="{FF2B5EF4-FFF2-40B4-BE49-F238E27FC236}">
              <a16:creationId xmlns:a16="http://schemas.microsoft.com/office/drawing/2014/main" id="{02963D84-FBDE-4D9E-99AD-8C575E5E26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2" name="Text Box 75">
          <a:extLst>
            <a:ext uri="{FF2B5EF4-FFF2-40B4-BE49-F238E27FC236}">
              <a16:creationId xmlns:a16="http://schemas.microsoft.com/office/drawing/2014/main" id="{9F433258-D10E-4527-BC6A-89D1B3688B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3" name="Text Box 76">
          <a:extLst>
            <a:ext uri="{FF2B5EF4-FFF2-40B4-BE49-F238E27FC236}">
              <a16:creationId xmlns:a16="http://schemas.microsoft.com/office/drawing/2014/main" id="{B2F96CEF-6704-4DC3-B84D-87A3757EB3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4" name="Text Box 77">
          <a:extLst>
            <a:ext uri="{FF2B5EF4-FFF2-40B4-BE49-F238E27FC236}">
              <a16:creationId xmlns:a16="http://schemas.microsoft.com/office/drawing/2014/main" id="{9A165CBE-F950-4D40-AE47-2D476FD0E7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5" name="Text Box 78">
          <a:extLst>
            <a:ext uri="{FF2B5EF4-FFF2-40B4-BE49-F238E27FC236}">
              <a16:creationId xmlns:a16="http://schemas.microsoft.com/office/drawing/2014/main" id="{CC67BDD5-2898-4D27-8D52-8207C3ADAC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6" name="Text Box 79">
          <a:extLst>
            <a:ext uri="{FF2B5EF4-FFF2-40B4-BE49-F238E27FC236}">
              <a16:creationId xmlns:a16="http://schemas.microsoft.com/office/drawing/2014/main" id="{1669CD96-1AB2-406C-B9E7-2F9AEFB968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7" name="Text Box 80">
          <a:extLst>
            <a:ext uri="{FF2B5EF4-FFF2-40B4-BE49-F238E27FC236}">
              <a16:creationId xmlns:a16="http://schemas.microsoft.com/office/drawing/2014/main" id="{9875E69E-FD65-4468-BC7A-8ECF5AC932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8" name="Text Box 81">
          <a:extLst>
            <a:ext uri="{FF2B5EF4-FFF2-40B4-BE49-F238E27FC236}">
              <a16:creationId xmlns:a16="http://schemas.microsoft.com/office/drawing/2014/main" id="{7DFBFA6D-1748-47A0-AFFF-D6758504AD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19" name="Text Box 82">
          <a:extLst>
            <a:ext uri="{FF2B5EF4-FFF2-40B4-BE49-F238E27FC236}">
              <a16:creationId xmlns:a16="http://schemas.microsoft.com/office/drawing/2014/main" id="{FC4836E2-BE8B-4E75-9F2A-A95D0BC058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0" name="Text Box 83">
          <a:extLst>
            <a:ext uri="{FF2B5EF4-FFF2-40B4-BE49-F238E27FC236}">
              <a16:creationId xmlns:a16="http://schemas.microsoft.com/office/drawing/2014/main" id="{E235CCEC-F6B6-4632-9177-67199173D2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1" name="Text Box 84">
          <a:extLst>
            <a:ext uri="{FF2B5EF4-FFF2-40B4-BE49-F238E27FC236}">
              <a16:creationId xmlns:a16="http://schemas.microsoft.com/office/drawing/2014/main" id="{E0FFB3F2-91B4-4099-BE14-5BFEEEDD53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2" name="Text Box 85">
          <a:extLst>
            <a:ext uri="{FF2B5EF4-FFF2-40B4-BE49-F238E27FC236}">
              <a16:creationId xmlns:a16="http://schemas.microsoft.com/office/drawing/2014/main" id="{5C4F5BC3-B048-4219-8998-124F2C9E75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3" name="Text Box 86">
          <a:extLst>
            <a:ext uri="{FF2B5EF4-FFF2-40B4-BE49-F238E27FC236}">
              <a16:creationId xmlns:a16="http://schemas.microsoft.com/office/drawing/2014/main" id="{DFADA914-3971-4090-82B3-8ACFB69CB4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4" name="Text Box 87">
          <a:extLst>
            <a:ext uri="{FF2B5EF4-FFF2-40B4-BE49-F238E27FC236}">
              <a16:creationId xmlns:a16="http://schemas.microsoft.com/office/drawing/2014/main" id="{BC996A67-F13F-444D-BB4E-9AD947B4C7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5" name="Text Box 88">
          <a:extLst>
            <a:ext uri="{FF2B5EF4-FFF2-40B4-BE49-F238E27FC236}">
              <a16:creationId xmlns:a16="http://schemas.microsoft.com/office/drawing/2014/main" id="{34EB0378-2742-42E7-A397-E4AA07549B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6" name="Text Box 89">
          <a:extLst>
            <a:ext uri="{FF2B5EF4-FFF2-40B4-BE49-F238E27FC236}">
              <a16:creationId xmlns:a16="http://schemas.microsoft.com/office/drawing/2014/main" id="{62C1945E-2493-4934-B1ED-84965667FF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7" name="Text Box 90">
          <a:extLst>
            <a:ext uri="{FF2B5EF4-FFF2-40B4-BE49-F238E27FC236}">
              <a16:creationId xmlns:a16="http://schemas.microsoft.com/office/drawing/2014/main" id="{49148814-61FD-4A3F-AC8E-EF6B8FFC3F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8" name="Text Box 91">
          <a:extLst>
            <a:ext uri="{FF2B5EF4-FFF2-40B4-BE49-F238E27FC236}">
              <a16:creationId xmlns:a16="http://schemas.microsoft.com/office/drawing/2014/main" id="{8AE6BE17-78B6-46BF-9197-314ACC799E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29" name="Text Box 92">
          <a:extLst>
            <a:ext uri="{FF2B5EF4-FFF2-40B4-BE49-F238E27FC236}">
              <a16:creationId xmlns:a16="http://schemas.microsoft.com/office/drawing/2014/main" id="{22461EC3-2C0A-4DBA-B06F-582D1ECB76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0" name="Text Box 26">
          <a:extLst>
            <a:ext uri="{FF2B5EF4-FFF2-40B4-BE49-F238E27FC236}">
              <a16:creationId xmlns:a16="http://schemas.microsoft.com/office/drawing/2014/main" id="{9C96EE1F-A65A-4161-9058-0C8A782C53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1" name="Text Box 27">
          <a:extLst>
            <a:ext uri="{FF2B5EF4-FFF2-40B4-BE49-F238E27FC236}">
              <a16:creationId xmlns:a16="http://schemas.microsoft.com/office/drawing/2014/main" id="{617C938E-394E-4898-B4D5-2DFE078EED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2" name="Text Box 28">
          <a:extLst>
            <a:ext uri="{FF2B5EF4-FFF2-40B4-BE49-F238E27FC236}">
              <a16:creationId xmlns:a16="http://schemas.microsoft.com/office/drawing/2014/main" id="{0593C3D8-78E3-4E1E-9388-DDC8BAFD73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3" name="Text Box 29">
          <a:extLst>
            <a:ext uri="{FF2B5EF4-FFF2-40B4-BE49-F238E27FC236}">
              <a16:creationId xmlns:a16="http://schemas.microsoft.com/office/drawing/2014/main" id="{C5FC2723-D556-4231-AED9-2E0840D4C1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4" name="Text Box 30">
          <a:extLst>
            <a:ext uri="{FF2B5EF4-FFF2-40B4-BE49-F238E27FC236}">
              <a16:creationId xmlns:a16="http://schemas.microsoft.com/office/drawing/2014/main" id="{F5168A57-9856-4DCF-ADE1-89E010B691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5" name="Text Box 31">
          <a:extLst>
            <a:ext uri="{FF2B5EF4-FFF2-40B4-BE49-F238E27FC236}">
              <a16:creationId xmlns:a16="http://schemas.microsoft.com/office/drawing/2014/main" id="{520F8D02-087D-4D16-B915-843CA0E291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6" name="Text Box 32">
          <a:extLst>
            <a:ext uri="{FF2B5EF4-FFF2-40B4-BE49-F238E27FC236}">
              <a16:creationId xmlns:a16="http://schemas.microsoft.com/office/drawing/2014/main" id="{CF7E1FCA-78C5-4964-B48F-5D46F197F7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7" name="Text Box 33">
          <a:extLst>
            <a:ext uri="{FF2B5EF4-FFF2-40B4-BE49-F238E27FC236}">
              <a16:creationId xmlns:a16="http://schemas.microsoft.com/office/drawing/2014/main" id="{48731164-67E5-4378-98BD-935E7A473A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8" name="Text Box 34">
          <a:extLst>
            <a:ext uri="{FF2B5EF4-FFF2-40B4-BE49-F238E27FC236}">
              <a16:creationId xmlns:a16="http://schemas.microsoft.com/office/drawing/2014/main" id="{03736B34-8F39-40C4-9AA5-FF8E6C5EF3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39" name="Text Box 35">
          <a:extLst>
            <a:ext uri="{FF2B5EF4-FFF2-40B4-BE49-F238E27FC236}">
              <a16:creationId xmlns:a16="http://schemas.microsoft.com/office/drawing/2014/main" id="{38A193B6-CC3A-4085-9A08-DE1361320F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0" name="Text Box 36">
          <a:extLst>
            <a:ext uri="{FF2B5EF4-FFF2-40B4-BE49-F238E27FC236}">
              <a16:creationId xmlns:a16="http://schemas.microsoft.com/office/drawing/2014/main" id="{B21AA657-1907-41F0-A7D3-335818E62B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1" name="Text Box 37">
          <a:extLst>
            <a:ext uri="{FF2B5EF4-FFF2-40B4-BE49-F238E27FC236}">
              <a16:creationId xmlns:a16="http://schemas.microsoft.com/office/drawing/2014/main" id="{BB499A85-91FA-4D35-A3F6-DABDE08668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2" name="Text Box 38">
          <a:extLst>
            <a:ext uri="{FF2B5EF4-FFF2-40B4-BE49-F238E27FC236}">
              <a16:creationId xmlns:a16="http://schemas.microsoft.com/office/drawing/2014/main" id="{05CCE9BE-9805-418D-BAE3-0779242130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3" name="Text Box 39">
          <a:extLst>
            <a:ext uri="{FF2B5EF4-FFF2-40B4-BE49-F238E27FC236}">
              <a16:creationId xmlns:a16="http://schemas.microsoft.com/office/drawing/2014/main" id="{112ABED1-B896-4F63-881E-43B4D2836E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4" name="Text Box 40">
          <a:extLst>
            <a:ext uri="{FF2B5EF4-FFF2-40B4-BE49-F238E27FC236}">
              <a16:creationId xmlns:a16="http://schemas.microsoft.com/office/drawing/2014/main" id="{03B6E9FB-47E9-4CFF-A917-31275DDCB8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5" name="Text Box 41">
          <a:extLst>
            <a:ext uri="{FF2B5EF4-FFF2-40B4-BE49-F238E27FC236}">
              <a16:creationId xmlns:a16="http://schemas.microsoft.com/office/drawing/2014/main" id="{87D9C662-24E4-48F5-A3C2-87392AF7CC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6" name="Text Box 42">
          <a:extLst>
            <a:ext uri="{FF2B5EF4-FFF2-40B4-BE49-F238E27FC236}">
              <a16:creationId xmlns:a16="http://schemas.microsoft.com/office/drawing/2014/main" id="{452816DB-A64B-4876-9119-4B5DC17CDA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7" name="Text Box 43">
          <a:extLst>
            <a:ext uri="{FF2B5EF4-FFF2-40B4-BE49-F238E27FC236}">
              <a16:creationId xmlns:a16="http://schemas.microsoft.com/office/drawing/2014/main" id="{4C9A94C2-1312-4C65-A8A8-3BF44D4923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8" name="Text Box 44">
          <a:extLst>
            <a:ext uri="{FF2B5EF4-FFF2-40B4-BE49-F238E27FC236}">
              <a16:creationId xmlns:a16="http://schemas.microsoft.com/office/drawing/2014/main" id="{A523A915-6857-48ED-A2BE-7D35B21839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49" name="Text Box 45">
          <a:extLst>
            <a:ext uri="{FF2B5EF4-FFF2-40B4-BE49-F238E27FC236}">
              <a16:creationId xmlns:a16="http://schemas.microsoft.com/office/drawing/2014/main" id="{B8C43841-05F1-45A2-935E-E78AD1D419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0" name="Text Box 46">
          <a:extLst>
            <a:ext uri="{FF2B5EF4-FFF2-40B4-BE49-F238E27FC236}">
              <a16:creationId xmlns:a16="http://schemas.microsoft.com/office/drawing/2014/main" id="{5B3D033E-C43F-4577-8D72-D24C12EBD9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1" name="Text Box 47">
          <a:extLst>
            <a:ext uri="{FF2B5EF4-FFF2-40B4-BE49-F238E27FC236}">
              <a16:creationId xmlns:a16="http://schemas.microsoft.com/office/drawing/2014/main" id="{4A602CC9-2B40-4396-8297-68B2E724CB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2" name="Text Box 49">
          <a:extLst>
            <a:ext uri="{FF2B5EF4-FFF2-40B4-BE49-F238E27FC236}">
              <a16:creationId xmlns:a16="http://schemas.microsoft.com/office/drawing/2014/main" id="{9FCBF280-1537-465E-AD9A-00713161AA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3" name="Text Box 50">
          <a:extLst>
            <a:ext uri="{FF2B5EF4-FFF2-40B4-BE49-F238E27FC236}">
              <a16:creationId xmlns:a16="http://schemas.microsoft.com/office/drawing/2014/main" id="{BADFB52C-BA70-4422-9449-8AAD1817D5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4" name="Text Box 51">
          <a:extLst>
            <a:ext uri="{FF2B5EF4-FFF2-40B4-BE49-F238E27FC236}">
              <a16:creationId xmlns:a16="http://schemas.microsoft.com/office/drawing/2014/main" id="{D1FC2D3E-46DB-43C9-BDD5-4451FDE9E1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5" name="Text Box 52">
          <a:extLst>
            <a:ext uri="{FF2B5EF4-FFF2-40B4-BE49-F238E27FC236}">
              <a16:creationId xmlns:a16="http://schemas.microsoft.com/office/drawing/2014/main" id="{8E74228A-BD07-4BF7-ADBA-CB5F0AA7DD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6" name="Text Box 53">
          <a:extLst>
            <a:ext uri="{FF2B5EF4-FFF2-40B4-BE49-F238E27FC236}">
              <a16:creationId xmlns:a16="http://schemas.microsoft.com/office/drawing/2014/main" id="{DF8A26AC-263E-4724-85AD-5555BA38602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7" name="Text Box 54">
          <a:extLst>
            <a:ext uri="{FF2B5EF4-FFF2-40B4-BE49-F238E27FC236}">
              <a16:creationId xmlns:a16="http://schemas.microsoft.com/office/drawing/2014/main" id="{A80E2506-DCEF-428A-BEA9-EA0B9FF032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8" name="Text Box 55">
          <a:extLst>
            <a:ext uri="{FF2B5EF4-FFF2-40B4-BE49-F238E27FC236}">
              <a16:creationId xmlns:a16="http://schemas.microsoft.com/office/drawing/2014/main" id="{2C672F9B-7627-4457-962B-E4B58017DA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59" name="Text Box 56">
          <a:extLst>
            <a:ext uri="{FF2B5EF4-FFF2-40B4-BE49-F238E27FC236}">
              <a16:creationId xmlns:a16="http://schemas.microsoft.com/office/drawing/2014/main" id="{1CD024F9-C06C-4178-9BB0-361D4BE3CF5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0" name="Text Box 57">
          <a:extLst>
            <a:ext uri="{FF2B5EF4-FFF2-40B4-BE49-F238E27FC236}">
              <a16:creationId xmlns:a16="http://schemas.microsoft.com/office/drawing/2014/main" id="{1AD4E53E-2AEB-4FD5-9165-5E31E07102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1" name="Text Box 58">
          <a:extLst>
            <a:ext uri="{FF2B5EF4-FFF2-40B4-BE49-F238E27FC236}">
              <a16:creationId xmlns:a16="http://schemas.microsoft.com/office/drawing/2014/main" id="{1BEFC6DB-EEE5-4A5A-9B42-24DB8283BF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2" name="Text Box 59">
          <a:extLst>
            <a:ext uri="{FF2B5EF4-FFF2-40B4-BE49-F238E27FC236}">
              <a16:creationId xmlns:a16="http://schemas.microsoft.com/office/drawing/2014/main" id="{D9CD1D67-4FF3-4C04-AC25-04FAA51F49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3" name="Text Box 60">
          <a:extLst>
            <a:ext uri="{FF2B5EF4-FFF2-40B4-BE49-F238E27FC236}">
              <a16:creationId xmlns:a16="http://schemas.microsoft.com/office/drawing/2014/main" id="{4F28D774-6E52-4F09-A61B-27AB389ADE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4" name="Text Box 61">
          <a:extLst>
            <a:ext uri="{FF2B5EF4-FFF2-40B4-BE49-F238E27FC236}">
              <a16:creationId xmlns:a16="http://schemas.microsoft.com/office/drawing/2014/main" id="{06B3768B-B1A0-4C44-BD95-A106BB9EF9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5" name="Text Box 62">
          <a:extLst>
            <a:ext uri="{FF2B5EF4-FFF2-40B4-BE49-F238E27FC236}">
              <a16:creationId xmlns:a16="http://schemas.microsoft.com/office/drawing/2014/main" id="{9D5E6C8A-F3B3-4986-BF9F-700F2658CB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6" name="Text Box 63">
          <a:extLst>
            <a:ext uri="{FF2B5EF4-FFF2-40B4-BE49-F238E27FC236}">
              <a16:creationId xmlns:a16="http://schemas.microsoft.com/office/drawing/2014/main" id="{89426B88-6B3C-4DF6-AD56-B17BA23C77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7" name="Text Box 64">
          <a:extLst>
            <a:ext uri="{FF2B5EF4-FFF2-40B4-BE49-F238E27FC236}">
              <a16:creationId xmlns:a16="http://schemas.microsoft.com/office/drawing/2014/main" id="{2417ECA2-E1C4-4C06-9045-9A6E9F958C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8" name="Text Box 65">
          <a:extLst>
            <a:ext uri="{FF2B5EF4-FFF2-40B4-BE49-F238E27FC236}">
              <a16:creationId xmlns:a16="http://schemas.microsoft.com/office/drawing/2014/main" id="{7115C109-FF28-409F-88AC-B1C15DCF83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69" name="Text Box 66">
          <a:extLst>
            <a:ext uri="{FF2B5EF4-FFF2-40B4-BE49-F238E27FC236}">
              <a16:creationId xmlns:a16="http://schemas.microsoft.com/office/drawing/2014/main" id="{3F55D05F-4F6E-409D-80EB-56BF0660A3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0" name="Text Box 67">
          <a:extLst>
            <a:ext uri="{FF2B5EF4-FFF2-40B4-BE49-F238E27FC236}">
              <a16:creationId xmlns:a16="http://schemas.microsoft.com/office/drawing/2014/main" id="{2B4E0E66-130C-4686-AB3A-F42C38F66C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1" name="Text Box 68">
          <a:extLst>
            <a:ext uri="{FF2B5EF4-FFF2-40B4-BE49-F238E27FC236}">
              <a16:creationId xmlns:a16="http://schemas.microsoft.com/office/drawing/2014/main" id="{EC454494-DA26-42FD-B28A-FCCC9EAA98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2" name="Text Box 69">
          <a:extLst>
            <a:ext uri="{FF2B5EF4-FFF2-40B4-BE49-F238E27FC236}">
              <a16:creationId xmlns:a16="http://schemas.microsoft.com/office/drawing/2014/main" id="{021D7AE9-868A-4B7F-9892-F9CD4F429D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3" name="Text Box 70">
          <a:extLst>
            <a:ext uri="{FF2B5EF4-FFF2-40B4-BE49-F238E27FC236}">
              <a16:creationId xmlns:a16="http://schemas.microsoft.com/office/drawing/2014/main" id="{7DCA0683-EC79-4145-BF01-C4D2DB5D9D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4" name="Text Box 71">
          <a:extLst>
            <a:ext uri="{FF2B5EF4-FFF2-40B4-BE49-F238E27FC236}">
              <a16:creationId xmlns:a16="http://schemas.microsoft.com/office/drawing/2014/main" id="{0B51B38B-3C1B-4825-9146-C53C8387A2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5" name="Text Box 72">
          <a:extLst>
            <a:ext uri="{FF2B5EF4-FFF2-40B4-BE49-F238E27FC236}">
              <a16:creationId xmlns:a16="http://schemas.microsoft.com/office/drawing/2014/main" id="{5196EDEA-9439-4027-B457-3F3514E9F7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6" name="Text Box 73">
          <a:extLst>
            <a:ext uri="{FF2B5EF4-FFF2-40B4-BE49-F238E27FC236}">
              <a16:creationId xmlns:a16="http://schemas.microsoft.com/office/drawing/2014/main" id="{7FEBD05B-23CC-4857-8D84-61B2FA70AC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7" name="Text Box 74">
          <a:extLst>
            <a:ext uri="{FF2B5EF4-FFF2-40B4-BE49-F238E27FC236}">
              <a16:creationId xmlns:a16="http://schemas.microsoft.com/office/drawing/2014/main" id="{C2EB1F71-2394-4FEA-B781-B11EC3F74A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8" name="Text Box 75">
          <a:extLst>
            <a:ext uri="{FF2B5EF4-FFF2-40B4-BE49-F238E27FC236}">
              <a16:creationId xmlns:a16="http://schemas.microsoft.com/office/drawing/2014/main" id="{12A089DD-BC1F-4B9D-BA30-877893AD13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79" name="Text Box 76">
          <a:extLst>
            <a:ext uri="{FF2B5EF4-FFF2-40B4-BE49-F238E27FC236}">
              <a16:creationId xmlns:a16="http://schemas.microsoft.com/office/drawing/2014/main" id="{734E0115-0885-4803-8E07-7EC052C3B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0" name="Text Box 77">
          <a:extLst>
            <a:ext uri="{FF2B5EF4-FFF2-40B4-BE49-F238E27FC236}">
              <a16:creationId xmlns:a16="http://schemas.microsoft.com/office/drawing/2014/main" id="{CFAAC28C-65A0-4BCE-8C87-4DA2663EAA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1" name="Text Box 78">
          <a:extLst>
            <a:ext uri="{FF2B5EF4-FFF2-40B4-BE49-F238E27FC236}">
              <a16:creationId xmlns:a16="http://schemas.microsoft.com/office/drawing/2014/main" id="{ADF1A9B3-2BC6-4632-A2FF-9BCBBA75C9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2" name="Text Box 79">
          <a:extLst>
            <a:ext uri="{FF2B5EF4-FFF2-40B4-BE49-F238E27FC236}">
              <a16:creationId xmlns:a16="http://schemas.microsoft.com/office/drawing/2014/main" id="{89F069D3-30E5-4367-8F49-8F0B1DCDAC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3" name="Text Box 80">
          <a:extLst>
            <a:ext uri="{FF2B5EF4-FFF2-40B4-BE49-F238E27FC236}">
              <a16:creationId xmlns:a16="http://schemas.microsoft.com/office/drawing/2014/main" id="{0A96A2BD-5E8F-4BC6-BB45-DE37D8DA32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4" name="Text Box 81">
          <a:extLst>
            <a:ext uri="{FF2B5EF4-FFF2-40B4-BE49-F238E27FC236}">
              <a16:creationId xmlns:a16="http://schemas.microsoft.com/office/drawing/2014/main" id="{7E26B2DA-B186-486A-B014-5CD4007216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5" name="Text Box 82">
          <a:extLst>
            <a:ext uri="{FF2B5EF4-FFF2-40B4-BE49-F238E27FC236}">
              <a16:creationId xmlns:a16="http://schemas.microsoft.com/office/drawing/2014/main" id="{FD591557-05BD-40A6-92DC-F6C4E8A454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6" name="Text Box 83">
          <a:extLst>
            <a:ext uri="{FF2B5EF4-FFF2-40B4-BE49-F238E27FC236}">
              <a16:creationId xmlns:a16="http://schemas.microsoft.com/office/drawing/2014/main" id="{9DA9F1E0-4177-499E-B07E-28C440CB2A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7" name="Text Box 84">
          <a:extLst>
            <a:ext uri="{FF2B5EF4-FFF2-40B4-BE49-F238E27FC236}">
              <a16:creationId xmlns:a16="http://schemas.microsoft.com/office/drawing/2014/main" id="{B121FB0F-9A42-4830-9596-2F5318636A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8" name="Text Box 85">
          <a:extLst>
            <a:ext uri="{FF2B5EF4-FFF2-40B4-BE49-F238E27FC236}">
              <a16:creationId xmlns:a16="http://schemas.microsoft.com/office/drawing/2014/main" id="{B890DA8A-7D89-4BA5-9672-CA2B713886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89" name="Text Box 86">
          <a:extLst>
            <a:ext uri="{FF2B5EF4-FFF2-40B4-BE49-F238E27FC236}">
              <a16:creationId xmlns:a16="http://schemas.microsoft.com/office/drawing/2014/main" id="{AC832AC3-F1D9-48B1-A83F-2676156D7B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0" name="Text Box 87">
          <a:extLst>
            <a:ext uri="{FF2B5EF4-FFF2-40B4-BE49-F238E27FC236}">
              <a16:creationId xmlns:a16="http://schemas.microsoft.com/office/drawing/2014/main" id="{B8AEE649-E1E2-4AF2-B669-9FF3E8246D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1" name="Text Box 88">
          <a:extLst>
            <a:ext uri="{FF2B5EF4-FFF2-40B4-BE49-F238E27FC236}">
              <a16:creationId xmlns:a16="http://schemas.microsoft.com/office/drawing/2014/main" id="{A0EBB56C-935D-416A-8766-F2E927EB95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2" name="Text Box 89">
          <a:extLst>
            <a:ext uri="{FF2B5EF4-FFF2-40B4-BE49-F238E27FC236}">
              <a16:creationId xmlns:a16="http://schemas.microsoft.com/office/drawing/2014/main" id="{AA2BEAE4-6800-41F5-9474-63DD5303E3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3" name="Text Box 90">
          <a:extLst>
            <a:ext uri="{FF2B5EF4-FFF2-40B4-BE49-F238E27FC236}">
              <a16:creationId xmlns:a16="http://schemas.microsoft.com/office/drawing/2014/main" id="{9EAC4671-BE3B-497A-A453-4317ACDCDE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4" name="Text Box 91">
          <a:extLst>
            <a:ext uri="{FF2B5EF4-FFF2-40B4-BE49-F238E27FC236}">
              <a16:creationId xmlns:a16="http://schemas.microsoft.com/office/drawing/2014/main" id="{140E7164-ECB1-4071-A874-6F336AD52E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5" name="Text Box 92">
          <a:extLst>
            <a:ext uri="{FF2B5EF4-FFF2-40B4-BE49-F238E27FC236}">
              <a16:creationId xmlns:a16="http://schemas.microsoft.com/office/drawing/2014/main" id="{ACA3B226-DBBE-4C6C-9246-A55B369E78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6" name="Text Box 26">
          <a:extLst>
            <a:ext uri="{FF2B5EF4-FFF2-40B4-BE49-F238E27FC236}">
              <a16:creationId xmlns:a16="http://schemas.microsoft.com/office/drawing/2014/main" id="{2F60DCFD-5B81-4AA3-A825-093F5FB162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7" name="Text Box 27">
          <a:extLst>
            <a:ext uri="{FF2B5EF4-FFF2-40B4-BE49-F238E27FC236}">
              <a16:creationId xmlns:a16="http://schemas.microsoft.com/office/drawing/2014/main" id="{E7A4AC10-49C6-4F58-86D1-EC79DFD64D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8" name="Text Box 28">
          <a:extLst>
            <a:ext uri="{FF2B5EF4-FFF2-40B4-BE49-F238E27FC236}">
              <a16:creationId xmlns:a16="http://schemas.microsoft.com/office/drawing/2014/main" id="{326062F6-FDD3-4B83-BFE5-0E816005DE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599" name="Text Box 29">
          <a:extLst>
            <a:ext uri="{FF2B5EF4-FFF2-40B4-BE49-F238E27FC236}">
              <a16:creationId xmlns:a16="http://schemas.microsoft.com/office/drawing/2014/main" id="{B551A7FA-E463-4441-9F22-14182EC84B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0" name="Text Box 30">
          <a:extLst>
            <a:ext uri="{FF2B5EF4-FFF2-40B4-BE49-F238E27FC236}">
              <a16:creationId xmlns:a16="http://schemas.microsoft.com/office/drawing/2014/main" id="{A75DECD2-E179-446F-9C4C-B7B0453984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1" name="Text Box 31">
          <a:extLst>
            <a:ext uri="{FF2B5EF4-FFF2-40B4-BE49-F238E27FC236}">
              <a16:creationId xmlns:a16="http://schemas.microsoft.com/office/drawing/2014/main" id="{7C30E702-F1F7-4B57-8AC0-187D97E7A8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2" name="Text Box 32">
          <a:extLst>
            <a:ext uri="{FF2B5EF4-FFF2-40B4-BE49-F238E27FC236}">
              <a16:creationId xmlns:a16="http://schemas.microsoft.com/office/drawing/2014/main" id="{B099EE33-59A9-409E-93A1-D7773F5BBD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3" name="Text Box 33">
          <a:extLst>
            <a:ext uri="{FF2B5EF4-FFF2-40B4-BE49-F238E27FC236}">
              <a16:creationId xmlns:a16="http://schemas.microsoft.com/office/drawing/2014/main" id="{A5778B06-3B6D-4D55-955F-99A7DE2632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4" name="Text Box 34">
          <a:extLst>
            <a:ext uri="{FF2B5EF4-FFF2-40B4-BE49-F238E27FC236}">
              <a16:creationId xmlns:a16="http://schemas.microsoft.com/office/drawing/2014/main" id="{947059CB-171C-4FCB-AA5B-D6AFDE89C1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5" name="Text Box 35">
          <a:extLst>
            <a:ext uri="{FF2B5EF4-FFF2-40B4-BE49-F238E27FC236}">
              <a16:creationId xmlns:a16="http://schemas.microsoft.com/office/drawing/2014/main" id="{9F8B1F56-A27E-4A1C-8442-67FF18A7DF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6" name="Text Box 36">
          <a:extLst>
            <a:ext uri="{FF2B5EF4-FFF2-40B4-BE49-F238E27FC236}">
              <a16:creationId xmlns:a16="http://schemas.microsoft.com/office/drawing/2014/main" id="{CC80A5DC-1F4F-4F69-9148-FBC808EBE2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7" name="Text Box 37">
          <a:extLst>
            <a:ext uri="{FF2B5EF4-FFF2-40B4-BE49-F238E27FC236}">
              <a16:creationId xmlns:a16="http://schemas.microsoft.com/office/drawing/2014/main" id="{71BADC60-6096-47A9-839C-9BA291D45B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8" name="Text Box 38">
          <a:extLst>
            <a:ext uri="{FF2B5EF4-FFF2-40B4-BE49-F238E27FC236}">
              <a16:creationId xmlns:a16="http://schemas.microsoft.com/office/drawing/2014/main" id="{FCAB6737-E95C-48FB-BACC-FD2855AA00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09" name="Text Box 39">
          <a:extLst>
            <a:ext uri="{FF2B5EF4-FFF2-40B4-BE49-F238E27FC236}">
              <a16:creationId xmlns:a16="http://schemas.microsoft.com/office/drawing/2014/main" id="{9FDC7F5C-D2E1-4E65-A70E-5446768A91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0" name="Text Box 40">
          <a:extLst>
            <a:ext uri="{FF2B5EF4-FFF2-40B4-BE49-F238E27FC236}">
              <a16:creationId xmlns:a16="http://schemas.microsoft.com/office/drawing/2014/main" id="{11B16E6C-5911-4F5F-81CC-B900B0A13E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1" name="Text Box 41">
          <a:extLst>
            <a:ext uri="{FF2B5EF4-FFF2-40B4-BE49-F238E27FC236}">
              <a16:creationId xmlns:a16="http://schemas.microsoft.com/office/drawing/2014/main" id="{B4A31746-047E-49FF-AB1C-ECFEEDC8DC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2" name="Text Box 42">
          <a:extLst>
            <a:ext uri="{FF2B5EF4-FFF2-40B4-BE49-F238E27FC236}">
              <a16:creationId xmlns:a16="http://schemas.microsoft.com/office/drawing/2014/main" id="{C9A67732-0694-4821-AEE2-FB40D1C2727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3" name="Text Box 43">
          <a:extLst>
            <a:ext uri="{FF2B5EF4-FFF2-40B4-BE49-F238E27FC236}">
              <a16:creationId xmlns:a16="http://schemas.microsoft.com/office/drawing/2014/main" id="{579EEE41-BC36-4BE6-B861-9B6D65DF3B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4" name="Text Box 44">
          <a:extLst>
            <a:ext uri="{FF2B5EF4-FFF2-40B4-BE49-F238E27FC236}">
              <a16:creationId xmlns:a16="http://schemas.microsoft.com/office/drawing/2014/main" id="{B91DDDCF-A819-4E44-A336-7DAE756CBD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5" name="Text Box 45">
          <a:extLst>
            <a:ext uri="{FF2B5EF4-FFF2-40B4-BE49-F238E27FC236}">
              <a16:creationId xmlns:a16="http://schemas.microsoft.com/office/drawing/2014/main" id="{1B8CE01F-7886-4280-985D-20124B5310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6" name="Text Box 46">
          <a:extLst>
            <a:ext uri="{FF2B5EF4-FFF2-40B4-BE49-F238E27FC236}">
              <a16:creationId xmlns:a16="http://schemas.microsoft.com/office/drawing/2014/main" id="{1E43B72F-B6AF-402F-AD43-E24A1FE5AB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7" name="Text Box 47">
          <a:extLst>
            <a:ext uri="{FF2B5EF4-FFF2-40B4-BE49-F238E27FC236}">
              <a16:creationId xmlns:a16="http://schemas.microsoft.com/office/drawing/2014/main" id="{B8CC1EF4-7476-4063-886E-49EF90A73A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8" name="Text Box 49">
          <a:extLst>
            <a:ext uri="{FF2B5EF4-FFF2-40B4-BE49-F238E27FC236}">
              <a16:creationId xmlns:a16="http://schemas.microsoft.com/office/drawing/2014/main" id="{3D79FD21-CEF8-494F-9D29-10BD847E8C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19" name="Text Box 50">
          <a:extLst>
            <a:ext uri="{FF2B5EF4-FFF2-40B4-BE49-F238E27FC236}">
              <a16:creationId xmlns:a16="http://schemas.microsoft.com/office/drawing/2014/main" id="{B9460B40-68A7-46D0-B6F8-1379E50E2A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0" name="Text Box 51">
          <a:extLst>
            <a:ext uri="{FF2B5EF4-FFF2-40B4-BE49-F238E27FC236}">
              <a16:creationId xmlns:a16="http://schemas.microsoft.com/office/drawing/2014/main" id="{589009B8-7E20-44C1-B1B3-C582DF8879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1" name="Text Box 52">
          <a:extLst>
            <a:ext uri="{FF2B5EF4-FFF2-40B4-BE49-F238E27FC236}">
              <a16:creationId xmlns:a16="http://schemas.microsoft.com/office/drawing/2014/main" id="{D13B4A1C-4191-45F5-8A7A-3923A83822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2" name="Text Box 53">
          <a:extLst>
            <a:ext uri="{FF2B5EF4-FFF2-40B4-BE49-F238E27FC236}">
              <a16:creationId xmlns:a16="http://schemas.microsoft.com/office/drawing/2014/main" id="{842E95B3-DB3A-4C3E-8AE5-499211D581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3" name="Text Box 54">
          <a:extLst>
            <a:ext uri="{FF2B5EF4-FFF2-40B4-BE49-F238E27FC236}">
              <a16:creationId xmlns:a16="http://schemas.microsoft.com/office/drawing/2014/main" id="{1C28552C-EBFB-45A4-B496-FFD69A913A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4" name="Text Box 55">
          <a:extLst>
            <a:ext uri="{FF2B5EF4-FFF2-40B4-BE49-F238E27FC236}">
              <a16:creationId xmlns:a16="http://schemas.microsoft.com/office/drawing/2014/main" id="{9099F704-44B3-4A48-A621-BB381A0E97B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5" name="Text Box 56">
          <a:extLst>
            <a:ext uri="{FF2B5EF4-FFF2-40B4-BE49-F238E27FC236}">
              <a16:creationId xmlns:a16="http://schemas.microsoft.com/office/drawing/2014/main" id="{8F46B27A-120F-4BB5-8E18-D289FEA903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6" name="Text Box 57">
          <a:extLst>
            <a:ext uri="{FF2B5EF4-FFF2-40B4-BE49-F238E27FC236}">
              <a16:creationId xmlns:a16="http://schemas.microsoft.com/office/drawing/2014/main" id="{F6D97F37-2B67-4D98-BC73-E7012C263E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7" name="Text Box 58">
          <a:extLst>
            <a:ext uri="{FF2B5EF4-FFF2-40B4-BE49-F238E27FC236}">
              <a16:creationId xmlns:a16="http://schemas.microsoft.com/office/drawing/2014/main" id="{5946BF31-14C5-4631-AD4F-1E3C054EB7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8" name="Text Box 59">
          <a:extLst>
            <a:ext uri="{FF2B5EF4-FFF2-40B4-BE49-F238E27FC236}">
              <a16:creationId xmlns:a16="http://schemas.microsoft.com/office/drawing/2014/main" id="{49C5A0C8-0A01-4CC6-8FAE-D6D753D623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29" name="Text Box 60">
          <a:extLst>
            <a:ext uri="{FF2B5EF4-FFF2-40B4-BE49-F238E27FC236}">
              <a16:creationId xmlns:a16="http://schemas.microsoft.com/office/drawing/2014/main" id="{BFDAE2A6-C121-49C1-B87A-EC948D8D435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0" name="Text Box 61">
          <a:extLst>
            <a:ext uri="{FF2B5EF4-FFF2-40B4-BE49-F238E27FC236}">
              <a16:creationId xmlns:a16="http://schemas.microsoft.com/office/drawing/2014/main" id="{EAA34EE1-4A8D-4208-B19D-F5FE0CF452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1" name="Text Box 62">
          <a:extLst>
            <a:ext uri="{FF2B5EF4-FFF2-40B4-BE49-F238E27FC236}">
              <a16:creationId xmlns:a16="http://schemas.microsoft.com/office/drawing/2014/main" id="{B95CD94C-38C7-4D2D-BA6A-5349FA3965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2" name="Text Box 63">
          <a:extLst>
            <a:ext uri="{FF2B5EF4-FFF2-40B4-BE49-F238E27FC236}">
              <a16:creationId xmlns:a16="http://schemas.microsoft.com/office/drawing/2014/main" id="{3672EB03-A5F7-43BE-917F-F6172F228A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3" name="Text Box 64">
          <a:extLst>
            <a:ext uri="{FF2B5EF4-FFF2-40B4-BE49-F238E27FC236}">
              <a16:creationId xmlns:a16="http://schemas.microsoft.com/office/drawing/2014/main" id="{E71EF0E6-7871-44C8-ADCF-4E866CA746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4" name="Text Box 65">
          <a:extLst>
            <a:ext uri="{FF2B5EF4-FFF2-40B4-BE49-F238E27FC236}">
              <a16:creationId xmlns:a16="http://schemas.microsoft.com/office/drawing/2014/main" id="{87393828-03A8-423C-9FC6-24955CA9A81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5" name="Text Box 66">
          <a:extLst>
            <a:ext uri="{FF2B5EF4-FFF2-40B4-BE49-F238E27FC236}">
              <a16:creationId xmlns:a16="http://schemas.microsoft.com/office/drawing/2014/main" id="{6036D43E-0C49-415B-9ECC-05CF8D36C1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6" name="Text Box 67">
          <a:extLst>
            <a:ext uri="{FF2B5EF4-FFF2-40B4-BE49-F238E27FC236}">
              <a16:creationId xmlns:a16="http://schemas.microsoft.com/office/drawing/2014/main" id="{CA63011D-D3FE-4921-9F4B-6B958A75CD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7" name="Text Box 68">
          <a:extLst>
            <a:ext uri="{FF2B5EF4-FFF2-40B4-BE49-F238E27FC236}">
              <a16:creationId xmlns:a16="http://schemas.microsoft.com/office/drawing/2014/main" id="{8E8D270A-DF27-4198-9C88-BE00115542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8" name="Text Box 69">
          <a:extLst>
            <a:ext uri="{FF2B5EF4-FFF2-40B4-BE49-F238E27FC236}">
              <a16:creationId xmlns:a16="http://schemas.microsoft.com/office/drawing/2014/main" id="{F6B584EE-12A9-485B-8426-60544A0E13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39" name="Text Box 70">
          <a:extLst>
            <a:ext uri="{FF2B5EF4-FFF2-40B4-BE49-F238E27FC236}">
              <a16:creationId xmlns:a16="http://schemas.microsoft.com/office/drawing/2014/main" id="{6ED2DE18-3901-4FF4-9291-FA0041FE7C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0" name="Text Box 71">
          <a:extLst>
            <a:ext uri="{FF2B5EF4-FFF2-40B4-BE49-F238E27FC236}">
              <a16:creationId xmlns:a16="http://schemas.microsoft.com/office/drawing/2014/main" id="{E5EC28E9-7A92-45A8-9FAC-4DFF7B3F2E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1" name="Text Box 72">
          <a:extLst>
            <a:ext uri="{FF2B5EF4-FFF2-40B4-BE49-F238E27FC236}">
              <a16:creationId xmlns:a16="http://schemas.microsoft.com/office/drawing/2014/main" id="{D82C3F26-99DD-48D3-9D4E-23FD0A1813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2" name="Text Box 73">
          <a:extLst>
            <a:ext uri="{FF2B5EF4-FFF2-40B4-BE49-F238E27FC236}">
              <a16:creationId xmlns:a16="http://schemas.microsoft.com/office/drawing/2014/main" id="{5FADAA30-344D-4D42-8137-8CB441DAC1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3" name="Text Box 74">
          <a:extLst>
            <a:ext uri="{FF2B5EF4-FFF2-40B4-BE49-F238E27FC236}">
              <a16:creationId xmlns:a16="http://schemas.microsoft.com/office/drawing/2014/main" id="{9D7F1D45-8142-4CDF-AA3D-35356081DD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4" name="Text Box 75">
          <a:extLst>
            <a:ext uri="{FF2B5EF4-FFF2-40B4-BE49-F238E27FC236}">
              <a16:creationId xmlns:a16="http://schemas.microsoft.com/office/drawing/2014/main" id="{38E5D424-E8B3-420F-AE35-312292F1F9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5" name="Text Box 76">
          <a:extLst>
            <a:ext uri="{FF2B5EF4-FFF2-40B4-BE49-F238E27FC236}">
              <a16:creationId xmlns:a16="http://schemas.microsoft.com/office/drawing/2014/main" id="{8B881B81-2354-46AC-A348-19FDFC23453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6" name="Text Box 77">
          <a:extLst>
            <a:ext uri="{FF2B5EF4-FFF2-40B4-BE49-F238E27FC236}">
              <a16:creationId xmlns:a16="http://schemas.microsoft.com/office/drawing/2014/main" id="{4CEBB21E-CC3C-4C3A-8C56-7D670B9CD4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7" name="Text Box 78">
          <a:extLst>
            <a:ext uri="{FF2B5EF4-FFF2-40B4-BE49-F238E27FC236}">
              <a16:creationId xmlns:a16="http://schemas.microsoft.com/office/drawing/2014/main" id="{1D433B63-7C04-4BA7-BB38-18DC2BCBC7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8" name="Text Box 79">
          <a:extLst>
            <a:ext uri="{FF2B5EF4-FFF2-40B4-BE49-F238E27FC236}">
              <a16:creationId xmlns:a16="http://schemas.microsoft.com/office/drawing/2014/main" id="{F32CA576-4C32-4E98-8720-063E3F40E4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49" name="Text Box 80">
          <a:extLst>
            <a:ext uri="{FF2B5EF4-FFF2-40B4-BE49-F238E27FC236}">
              <a16:creationId xmlns:a16="http://schemas.microsoft.com/office/drawing/2014/main" id="{19BB829E-60BF-4835-98FB-C473FAD90CB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0" name="Text Box 81">
          <a:extLst>
            <a:ext uri="{FF2B5EF4-FFF2-40B4-BE49-F238E27FC236}">
              <a16:creationId xmlns:a16="http://schemas.microsoft.com/office/drawing/2014/main" id="{09C1AED0-4C68-4DD5-80C1-779C7148CF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1" name="Text Box 82">
          <a:extLst>
            <a:ext uri="{FF2B5EF4-FFF2-40B4-BE49-F238E27FC236}">
              <a16:creationId xmlns:a16="http://schemas.microsoft.com/office/drawing/2014/main" id="{25C32FA6-CB63-46A0-A0D7-0438D4496F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2" name="Text Box 83">
          <a:extLst>
            <a:ext uri="{FF2B5EF4-FFF2-40B4-BE49-F238E27FC236}">
              <a16:creationId xmlns:a16="http://schemas.microsoft.com/office/drawing/2014/main" id="{10637C66-3553-4F5D-8A19-DF154E7061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3" name="Text Box 84">
          <a:extLst>
            <a:ext uri="{FF2B5EF4-FFF2-40B4-BE49-F238E27FC236}">
              <a16:creationId xmlns:a16="http://schemas.microsoft.com/office/drawing/2014/main" id="{4BBEED14-DDEB-4504-9EAE-2475E725CC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4" name="Text Box 85">
          <a:extLst>
            <a:ext uri="{FF2B5EF4-FFF2-40B4-BE49-F238E27FC236}">
              <a16:creationId xmlns:a16="http://schemas.microsoft.com/office/drawing/2014/main" id="{70C226C8-DBB4-441C-A239-1A7664D8B7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5" name="Text Box 86">
          <a:extLst>
            <a:ext uri="{FF2B5EF4-FFF2-40B4-BE49-F238E27FC236}">
              <a16:creationId xmlns:a16="http://schemas.microsoft.com/office/drawing/2014/main" id="{7DFA6825-4D33-4ACB-82F8-FEB801EE17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6" name="Text Box 87">
          <a:extLst>
            <a:ext uri="{FF2B5EF4-FFF2-40B4-BE49-F238E27FC236}">
              <a16:creationId xmlns:a16="http://schemas.microsoft.com/office/drawing/2014/main" id="{254D225B-32A1-41E5-81F9-3050FE647F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7" name="Text Box 88">
          <a:extLst>
            <a:ext uri="{FF2B5EF4-FFF2-40B4-BE49-F238E27FC236}">
              <a16:creationId xmlns:a16="http://schemas.microsoft.com/office/drawing/2014/main" id="{686A9FF1-3E1A-4F0C-9A40-BB9461693F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8" name="Text Box 89">
          <a:extLst>
            <a:ext uri="{FF2B5EF4-FFF2-40B4-BE49-F238E27FC236}">
              <a16:creationId xmlns:a16="http://schemas.microsoft.com/office/drawing/2014/main" id="{B0FC2050-8E85-41BC-8E17-614960B65C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59" name="Text Box 90">
          <a:extLst>
            <a:ext uri="{FF2B5EF4-FFF2-40B4-BE49-F238E27FC236}">
              <a16:creationId xmlns:a16="http://schemas.microsoft.com/office/drawing/2014/main" id="{E4E5905E-16A3-438A-B104-F0960968BC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0" name="Text Box 91">
          <a:extLst>
            <a:ext uri="{FF2B5EF4-FFF2-40B4-BE49-F238E27FC236}">
              <a16:creationId xmlns:a16="http://schemas.microsoft.com/office/drawing/2014/main" id="{73471770-3C64-4F28-8B7B-8BA8D24C8B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1" name="Text Box 92">
          <a:extLst>
            <a:ext uri="{FF2B5EF4-FFF2-40B4-BE49-F238E27FC236}">
              <a16:creationId xmlns:a16="http://schemas.microsoft.com/office/drawing/2014/main" id="{619E748E-1CCA-4F1E-B6DA-7362CBF56A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2" name="Text Box 26">
          <a:extLst>
            <a:ext uri="{FF2B5EF4-FFF2-40B4-BE49-F238E27FC236}">
              <a16:creationId xmlns:a16="http://schemas.microsoft.com/office/drawing/2014/main" id="{19EE5000-F793-458F-A78B-6AAEF2640F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3" name="Text Box 27">
          <a:extLst>
            <a:ext uri="{FF2B5EF4-FFF2-40B4-BE49-F238E27FC236}">
              <a16:creationId xmlns:a16="http://schemas.microsoft.com/office/drawing/2014/main" id="{BC891819-F61C-46E4-BC19-60B11FA3B0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4" name="Text Box 28">
          <a:extLst>
            <a:ext uri="{FF2B5EF4-FFF2-40B4-BE49-F238E27FC236}">
              <a16:creationId xmlns:a16="http://schemas.microsoft.com/office/drawing/2014/main" id="{54B10351-B939-43D6-A834-20DE8726FE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5" name="Text Box 29">
          <a:extLst>
            <a:ext uri="{FF2B5EF4-FFF2-40B4-BE49-F238E27FC236}">
              <a16:creationId xmlns:a16="http://schemas.microsoft.com/office/drawing/2014/main" id="{409D267D-498E-47CD-ACEE-63C2F2842A0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6" name="Text Box 30">
          <a:extLst>
            <a:ext uri="{FF2B5EF4-FFF2-40B4-BE49-F238E27FC236}">
              <a16:creationId xmlns:a16="http://schemas.microsoft.com/office/drawing/2014/main" id="{DC7994BE-6986-4116-8C9F-CF84A482C7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7" name="Text Box 31">
          <a:extLst>
            <a:ext uri="{FF2B5EF4-FFF2-40B4-BE49-F238E27FC236}">
              <a16:creationId xmlns:a16="http://schemas.microsoft.com/office/drawing/2014/main" id="{9100537F-876E-447B-982B-3F8B4C088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8" name="Text Box 32">
          <a:extLst>
            <a:ext uri="{FF2B5EF4-FFF2-40B4-BE49-F238E27FC236}">
              <a16:creationId xmlns:a16="http://schemas.microsoft.com/office/drawing/2014/main" id="{B3B387DD-3D1E-4E27-94BE-5BE9208E8C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69" name="Text Box 33">
          <a:extLst>
            <a:ext uri="{FF2B5EF4-FFF2-40B4-BE49-F238E27FC236}">
              <a16:creationId xmlns:a16="http://schemas.microsoft.com/office/drawing/2014/main" id="{B019861F-8EF7-49A0-9EF7-1208A7D222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0" name="Text Box 34">
          <a:extLst>
            <a:ext uri="{FF2B5EF4-FFF2-40B4-BE49-F238E27FC236}">
              <a16:creationId xmlns:a16="http://schemas.microsoft.com/office/drawing/2014/main" id="{E12AE343-CCDC-4A3A-8B78-1922CD8B8D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1" name="Text Box 35">
          <a:extLst>
            <a:ext uri="{FF2B5EF4-FFF2-40B4-BE49-F238E27FC236}">
              <a16:creationId xmlns:a16="http://schemas.microsoft.com/office/drawing/2014/main" id="{094F0773-BB3F-420C-AF8A-BA9BEC463B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2" name="Text Box 36">
          <a:extLst>
            <a:ext uri="{FF2B5EF4-FFF2-40B4-BE49-F238E27FC236}">
              <a16:creationId xmlns:a16="http://schemas.microsoft.com/office/drawing/2014/main" id="{410BA016-A8E8-4666-98D9-8F6E8EA7C0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3" name="Text Box 37">
          <a:extLst>
            <a:ext uri="{FF2B5EF4-FFF2-40B4-BE49-F238E27FC236}">
              <a16:creationId xmlns:a16="http://schemas.microsoft.com/office/drawing/2014/main" id="{E521B90B-1413-4E28-9D9A-5A34873BD4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4" name="Text Box 38">
          <a:extLst>
            <a:ext uri="{FF2B5EF4-FFF2-40B4-BE49-F238E27FC236}">
              <a16:creationId xmlns:a16="http://schemas.microsoft.com/office/drawing/2014/main" id="{D3070716-4BE1-4E30-9AAA-33CD37D703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5" name="Text Box 39">
          <a:extLst>
            <a:ext uri="{FF2B5EF4-FFF2-40B4-BE49-F238E27FC236}">
              <a16:creationId xmlns:a16="http://schemas.microsoft.com/office/drawing/2014/main" id="{D18F12ED-9D96-4748-9A33-FF029BA030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6" name="Text Box 40">
          <a:extLst>
            <a:ext uri="{FF2B5EF4-FFF2-40B4-BE49-F238E27FC236}">
              <a16:creationId xmlns:a16="http://schemas.microsoft.com/office/drawing/2014/main" id="{2289651A-9ADB-4CEA-8703-18AD690B44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7" name="Text Box 41">
          <a:extLst>
            <a:ext uri="{FF2B5EF4-FFF2-40B4-BE49-F238E27FC236}">
              <a16:creationId xmlns:a16="http://schemas.microsoft.com/office/drawing/2014/main" id="{81140E14-D949-40EA-B7A7-B2EA329DFB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8" name="Text Box 42">
          <a:extLst>
            <a:ext uri="{FF2B5EF4-FFF2-40B4-BE49-F238E27FC236}">
              <a16:creationId xmlns:a16="http://schemas.microsoft.com/office/drawing/2014/main" id="{78343D0D-D658-4C63-A3DA-79D27CDBFA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79" name="Text Box 43">
          <a:extLst>
            <a:ext uri="{FF2B5EF4-FFF2-40B4-BE49-F238E27FC236}">
              <a16:creationId xmlns:a16="http://schemas.microsoft.com/office/drawing/2014/main" id="{DB745451-0DCB-4336-A096-E004F302FB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0" name="Text Box 44">
          <a:extLst>
            <a:ext uri="{FF2B5EF4-FFF2-40B4-BE49-F238E27FC236}">
              <a16:creationId xmlns:a16="http://schemas.microsoft.com/office/drawing/2014/main" id="{4212D801-45ED-496E-A8BE-B0CF886635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1" name="Text Box 45">
          <a:extLst>
            <a:ext uri="{FF2B5EF4-FFF2-40B4-BE49-F238E27FC236}">
              <a16:creationId xmlns:a16="http://schemas.microsoft.com/office/drawing/2014/main" id="{70147501-03F5-42C0-8281-281838DD3D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2" name="Text Box 46">
          <a:extLst>
            <a:ext uri="{FF2B5EF4-FFF2-40B4-BE49-F238E27FC236}">
              <a16:creationId xmlns:a16="http://schemas.microsoft.com/office/drawing/2014/main" id="{F4DD42B3-62A5-47B8-8980-45997A355D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3" name="Text Box 47">
          <a:extLst>
            <a:ext uri="{FF2B5EF4-FFF2-40B4-BE49-F238E27FC236}">
              <a16:creationId xmlns:a16="http://schemas.microsoft.com/office/drawing/2014/main" id="{2BD6E9F4-2965-480F-A728-1DBD6CE33F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4" name="Text Box 49">
          <a:extLst>
            <a:ext uri="{FF2B5EF4-FFF2-40B4-BE49-F238E27FC236}">
              <a16:creationId xmlns:a16="http://schemas.microsoft.com/office/drawing/2014/main" id="{7B382FDB-F796-4167-B5B7-F72E9E362D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5" name="Text Box 50">
          <a:extLst>
            <a:ext uri="{FF2B5EF4-FFF2-40B4-BE49-F238E27FC236}">
              <a16:creationId xmlns:a16="http://schemas.microsoft.com/office/drawing/2014/main" id="{163C6674-5D79-4C08-B1E3-628B18B13A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6" name="Text Box 51">
          <a:extLst>
            <a:ext uri="{FF2B5EF4-FFF2-40B4-BE49-F238E27FC236}">
              <a16:creationId xmlns:a16="http://schemas.microsoft.com/office/drawing/2014/main" id="{24127197-454C-44F0-9298-2BF494DFA3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7" name="Text Box 52">
          <a:extLst>
            <a:ext uri="{FF2B5EF4-FFF2-40B4-BE49-F238E27FC236}">
              <a16:creationId xmlns:a16="http://schemas.microsoft.com/office/drawing/2014/main" id="{7BBE170D-9B70-4712-A81D-015622916C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8" name="Text Box 53">
          <a:extLst>
            <a:ext uri="{FF2B5EF4-FFF2-40B4-BE49-F238E27FC236}">
              <a16:creationId xmlns:a16="http://schemas.microsoft.com/office/drawing/2014/main" id="{DBD84332-37C5-45FE-9FC0-5D251B103A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89" name="Text Box 54">
          <a:extLst>
            <a:ext uri="{FF2B5EF4-FFF2-40B4-BE49-F238E27FC236}">
              <a16:creationId xmlns:a16="http://schemas.microsoft.com/office/drawing/2014/main" id="{D0C00004-B006-4720-B4B3-723D9C8888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0" name="Text Box 55">
          <a:extLst>
            <a:ext uri="{FF2B5EF4-FFF2-40B4-BE49-F238E27FC236}">
              <a16:creationId xmlns:a16="http://schemas.microsoft.com/office/drawing/2014/main" id="{C067D1C1-19F8-4C18-9F41-1A90D84783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1" name="Text Box 56">
          <a:extLst>
            <a:ext uri="{FF2B5EF4-FFF2-40B4-BE49-F238E27FC236}">
              <a16:creationId xmlns:a16="http://schemas.microsoft.com/office/drawing/2014/main" id="{BB253EAE-319D-4C9B-8A08-9EC941F9B8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2" name="Text Box 57">
          <a:extLst>
            <a:ext uri="{FF2B5EF4-FFF2-40B4-BE49-F238E27FC236}">
              <a16:creationId xmlns:a16="http://schemas.microsoft.com/office/drawing/2014/main" id="{28A8EC00-239C-4551-AC71-3AC3A5F517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3" name="Text Box 58">
          <a:extLst>
            <a:ext uri="{FF2B5EF4-FFF2-40B4-BE49-F238E27FC236}">
              <a16:creationId xmlns:a16="http://schemas.microsoft.com/office/drawing/2014/main" id="{09DFE157-A43C-4163-9FD0-E60BD36308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4" name="Text Box 59">
          <a:extLst>
            <a:ext uri="{FF2B5EF4-FFF2-40B4-BE49-F238E27FC236}">
              <a16:creationId xmlns:a16="http://schemas.microsoft.com/office/drawing/2014/main" id="{0C6199C6-C8CC-470E-8F00-94686786366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5" name="Text Box 60">
          <a:extLst>
            <a:ext uri="{FF2B5EF4-FFF2-40B4-BE49-F238E27FC236}">
              <a16:creationId xmlns:a16="http://schemas.microsoft.com/office/drawing/2014/main" id="{DF3FB43A-9AFA-44A8-8FA3-93FB22B392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6" name="Text Box 61">
          <a:extLst>
            <a:ext uri="{FF2B5EF4-FFF2-40B4-BE49-F238E27FC236}">
              <a16:creationId xmlns:a16="http://schemas.microsoft.com/office/drawing/2014/main" id="{098618FE-CAC3-443E-BBA2-54289228AE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7" name="Text Box 62">
          <a:extLst>
            <a:ext uri="{FF2B5EF4-FFF2-40B4-BE49-F238E27FC236}">
              <a16:creationId xmlns:a16="http://schemas.microsoft.com/office/drawing/2014/main" id="{C38B2D62-C461-4F50-8892-D3C61CCF72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8" name="Text Box 63">
          <a:extLst>
            <a:ext uri="{FF2B5EF4-FFF2-40B4-BE49-F238E27FC236}">
              <a16:creationId xmlns:a16="http://schemas.microsoft.com/office/drawing/2014/main" id="{5F68E1F8-61DB-42AB-85BC-A102B2A740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699" name="Text Box 64">
          <a:extLst>
            <a:ext uri="{FF2B5EF4-FFF2-40B4-BE49-F238E27FC236}">
              <a16:creationId xmlns:a16="http://schemas.microsoft.com/office/drawing/2014/main" id="{AD65B756-F50B-49DD-A470-1CBA6C677E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0" name="Text Box 65">
          <a:extLst>
            <a:ext uri="{FF2B5EF4-FFF2-40B4-BE49-F238E27FC236}">
              <a16:creationId xmlns:a16="http://schemas.microsoft.com/office/drawing/2014/main" id="{C05A8B0D-3CA7-4D75-80EB-C4AE5C429A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1" name="Text Box 66">
          <a:extLst>
            <a:ext uri="{FF2B5EF4-FFF2-40B4-BE49-F238E27FC236}">
              <a16:creationId xmlns:a16="http://schemas.microsoft.com/office/drawing/2014/main" id="{3FD229E1-E800-4CBC-BBE4-DC4271B801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2" name="Text Box 67">
          <a:extLst>
            <a:ext uri="{FF2B5EF4-FFF2-40B4-BE49-F238E27FC236}">
              <a16:creationId xmlns:a16="http://schemas.microsoft.com/office/drawing/2014/main" id="{0903D3B6-F3AF-483D-B73D-ACC8B43A087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3" name="Text Box 68">
          <a:extLst>
            <a:ext uri="{FF2B5EF4-FFF2-40B4-BE49-F238E27FC236}">
              <a16:creationId xmlns:a16="http://schemas.microsoft.com/office/drawing/2014/main" id="{0CB8EC23-B6AA-45B9-A49F-D6E903D959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4" name="Text Box 69">
          <a:extLst>
            <a:ext uri="{FF2B5EF4-FFF2-40B4-BE49-F238E27FC236}">
              <a16:creationId xmlns:a16="http://schemas.microsoft.com/office/drawing/2014/main" id="{3B41F94E-0D7B-4E9C-9243-3CBE1A4716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5" name="Text Box 70">
          <a:extLst>
            <a:ext uri="{FF2B5EF4-FFF2-40B4-BE49-F238E27FC236}">
              <a16:creationId xmlns:a16="http://schemas.microsoft.com/office/drawing/2014/main" id="{21553E5F-275E-4DC4-8724-9F2C34DD91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6" name="Text Box 71">
          <a:extLst>
            <a:ext uri="{FF2B5EF4-FFF2-40B4-BE49-F238E27FC236}">
              <a16:creationId xmlns:a16="http://schemas.microsoft.com/office/drawing/2014/main" id="{671D9602-381F-4EDB-8A7E-7DBD2FA23F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7" name="Text Box 72">
          <a:extLst>
            <a:ext uri="{FF2B5EF4-FFF2-40B4-BE49-F238E27FC236}">
              <a16:creationId xmlns:a16="http://schemas.microsoft.com/office/drawing/2014/main" id="{04A19ECB-9FD6-4EBA-B70E-7F43CBF503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8" name="Text Box 73">
          <a:extLst>
            <a:ext uri="{FF2B5EF4-FFF2-40B4-BE49-F238E27FC236}">
              <a16:creationId xmlns:a16="http://schemas.microsoft.com/office/drawing/2014/main" id="{B202A608-DFA0-471E-ABBC-03B7ECB4F7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09" name="Text Box 74">
          <a:extLst>
            <a:ext uri="{FF2B5EF4-FFF2-40B4-BE49-F238E27FC236}">
              <a16:creationId xmlns:a16="http://schemas.microsoft.com/office/drawing/2014/main" id="{9C435924-5849-4AFB-801F-EF78D374B3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0" name="Text Box 75">
          <a:extLst>
            <a:ext uri="{FF2B5EF4-FFF2-40B4-BE49-F238E27FC236}">
              <a16:creationId xmlns:a16="http://schemas.microsoft.com/office/drawing/2014/main" id="{15FD3F7D-4381-4A6D-B010-E7D46E9444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1" name="Text Box 76">
          <a:extLst>
            <a:ext uri="{FF2B5EF4-FFF2-40B4-BE49-F238E27FC236}">
              <a16:creationId xmlns:a16="http://schemas.microsoft.com/office/drawing/2014/main" id="{E86BD8F1-4CFE-4E10-9C60-38D1767652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2" name="Text Box 77">
          <a:extLst>
            <a:ext uri="{FF2B5EF4-FFF2-40B4-BE49-F238E27FC236}">
              <a16:creationId xmlns:a16="http://schemas.microsoft.com/office/drawing/2014/main" id="{969534B5-A068-44BB-9691-6A4922A9B0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3" name="Text Box 78">
          <a:extLst>
            <a:ext uri="{FF2B5EF4-FFF2-40B4-BE49-F238E27FC236}">
              <a16:creationId xmlns:a16="http://schemas.microsoft.com/office/drawing/2014/main" id="{34926DF8-28B8-46B5-8046-2A3FAE6AAA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4" name="Text Box 79">
          <a:extLst>
            <a:ext uri="{FF2B5EF4-FFF2-40B4-BE49-F238E27FC236}">
              <a16:creationId xmlns:a16="http://schemas.microsoft.com/office/drawing/2014/main" id="{A0ADDDE7-6748-4C23-B66A-AB8EECBB9E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5" name="Text Box 80">
          <a:extLst>
            <a:ext uri="{FF2B5EF4-FFF2-40B4-BE49-F238E27FC236}">
              <a16:creationId xmlns:a16="http://schemas.microsoft.com/office/drawing/2014/main" id="{6D3559CB-0622-4000-AD14-8E9DDF7787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6" name="Text Box 81">
          <a:extLst>
            <a:ext uri="{FF2B5EF4-FFF2-40B4-BE49-F238E27FC236}">
              <a16:creationId xmlns:a16="http://schemas.microsoft.com/office/drawing/2014/main" id="{2727FCBA-FC5F-44A2-BE55-ED61158DC1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7" name="Text Box 82">
          <a:extLst>
            <a:ext uri="{FF2B5EF4-FFF2-40B4-BE49-F238E27FC236}">
              <a16:creationId xmlns:a16="http://schemas.microsoft.com/office/drawing/2014/main" id="{B5BFEE83-7F12-4948-9345-74E8A21CB9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8" name="Text Box 83">
          <a:extLst>
            <a:ext uri="{FF2B5EF4-FFF2-40B4-BE49-F238E27FC236}">
              <a16:creationId xmlns:a16="http://schemas.microsoft.com/office/drawing/2014/main" id="{5D71E6A2-C40B-4A58-8E59-8823E75F43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19" name="Text Box 84">
          <a:extLst>
            <a:ext uri="{FF2B5EF4-FFF2-40B4-BE49-F238E27FC236}">
              <a16:creationId xmlns:a16="http://schemas.microsoft.com/office/drawing/2014/main" id="{17332BB3-BB56-4077-9F46-FDB45E5225B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0" name="Text Box 85">
          <a:extLst>
            <a:ext uri="{FF2B5EF4-FFF2-40B4-BE49-F238E27FC236}">
              <a16:creationId xmlns:a16="http://schemas.microsoft.com/office/drawing/2014/main" id="{383084F6-1B29-41B7-9BF4-E96D859D54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1" name="Text Box 86">
          <a:extLst>
            <a:ext uri="{FF2B5EF4-FFF2-40B4-BE49-F238E27FC236}">
              <a16:creationId xmlns:a16="http://schemas.microsoft.com/office/drawing/2014/main" id="{77E2AFE2-77A3-4190-9EA6-ABC8DBDB07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2" name="Text Box 87">
          <a:extLst>
            <a:ext uri="{FF2B5EF4-FFF2-40B4-BE49-F238E27FC236}">
              <a16:creationId xmlns:a16="http://schemas.microsoft.com/office/drawing/2014/main" id="{2BC6572D-22E1-478E-937D-54B5AD9116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3" name="Text Box 88">
          <a:extLst>
            <a:ext uri="{FF2B5EF4-FFF2-40B4-BE49-F238E27FC236}">
              <a16:creationId xmlns:a16="http://schemas.microsoft.com/office/drawing/2014/main" id="{7ECCC4B1-2264-4A11-ACCF-FA6885E435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4" name="Text Box 89">
          <a:extLst>
            <a:ext uri="{FF2B5EF4-FFF2-40B4-BE49-F238E27FC236}">
              <a16:creationId xmlns:a16="http://schemas.microsoft.com/office/drawing/2014/main" id="{0B9B3C60-CCF1-40A1-99AA-A0E0615203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5" name="Text Box 90">
          <a:extLst>
            <a:ext uri="{FF2B5EF4-FFF2-40B4-BE49-F238E27FC236}">
              <a16:creationId xmlns:a16="http://schemas.microsoft.com/office/drawing/2014/main" id="{305A9966-BDE4-4CD1-A04A-93C8597131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6" name="Text Box 91">
          <a:extLst>
            <a:ext uri="{FF2B5EF4-FFF2-40B4-BE49-F238E27FC236}">
              <a16:creationId xmlns:a16="http://schemas.microsoft.com/office/drawing/2014/main" id="{9B2FA847-1D97-4A08-9BC3-6758092644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7" name="Text Box 92">
          <a:extLst>
            <a:ext uri="{FF2B5EF4-FFF2-40B4-BE49-F238E27FC236}">
              <a16:creationId xmlns:a16="http://schemas.microsoft.com/office/drawing/2014/main" id="{2CE0C9C1-8BED-46D2-B72C-5FAB4096D9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8" name="Text Box 26">
          <a:extLst>
            <a:ext uri="{FF2B5EF4-FFF2-40B4-BE49-F238E27FC236}">
              <a16:creationId xmlns:a16="http://schemas.microsoft.com/office/drawing/2014/main" id="{07CE5DD8-986F-4212-A2F7-AC7DDE6790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29" name="Text Box 27">
          <a:extLst>
            <a:ext uri="{FF2B5EF4-FFF2-40B4-BE49-F238E27FC236}">
              <a16:creationId xmlns:a16="http://schemas.microsoft.com/office/drawing/2014/main" id="{AE3DD798-E905-4B81-BD71-EB0A9DD5B9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0" name="Text Box 28">
          <a:extLst>
            <a:ext uri="{FF2B5EF4-FFF2-40B4-BE49-F238E27FC236}">
              <a16:creationId xmlns:a16="http://schemas.microsoft.com/office/drawing/2014/main" id="{3A9FD375-8436-49F0-998B-D677973AC9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1" name="Text Box 29">
          <a:extLst>
            <a:ext uri="{FF2B5EF4-FFF2-40B4-BE49-F238E27FC236}">
              <a16:creationId xmlns:a16="http://schemas.microsoft.com/office/drawing/2014/main" id="{5D2426DE-CE54-409E-9B5A-E0A1093231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2" name="Text Box 30">
          <a:extLst>
            <a:ext uri="{FF2B5EF4-FFF2-40B4-BE49-F238E27FC236}">
              <a16:creationId xmlns:a16="http://schemas.microsoft.com/office/drawing/2014/main" id="{BE53A86C-8BFE-4974-8460-62EBD82D32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3" name="Text Box 31">
          <a:extLst>
            <a:ext uri="{FF2B5EF4-FFF2-40B4-BE49-F238E27FC236}">
              <a16:creationId xmlns:a16="http://schemas.microsoft.com/office/drawing/2014/main" id="{955DD90B-73FC-4F66-A4F2-85A199BB6E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4" name="Text Box 32">
          <a:extLst>
            <a:ext uri="{FF2B5EF4-FFF2-40B4-BE49-F238E27FC236}">
              <a16:creationId xmlns:a16="http://schemas.microsoft.com/office/drawing/2014/main" id="{1F9CB3CF-1406-438E-BABB-7720FB25A7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5" name="Text Box 33">
          <a:extLst>
            <a:ext uri="{FF2B5EF4-FFF2-40B4-BE49-F238E27FC236}">
              <a16:creationId xmlns:a16="http://schemas.microsoft.com/office/drawing/2014/main" id="{AB24B2BE-F6EE-4FDA-B712-45CD48E9FD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6" name="Text Box 34">
          <a:extLst>
            <a:ext uri="{FF2B5EF4-FFF2-40B4-BE49-F238E27FC236}">
              <a16:creationId xmlns:a16="http://schemas.microsoft.com/office/drawing/2014/main" id="{8FBD1E7D-3495-497B-B908-859B4FEB6A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7" name="Text Box 35">
          <a:extLst>
            <a:ext uri="{FF2B5EF4-FFF2-40B4-BE49-F238E27FC236}">
              <a16:creationId xmlns:a16="http://schemas.microsoft.com/office/drawing/2014/main" id="{45CF7374-3E7B-4636-9B4A-36AE14383B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8" name="Text Box 36">
          <a:extLst>
            <a:ext uri="{FF2B5EF4-FFF2-40B4-BE49-F238E27FC236}">
              <a16:creationId xmlns:a16="http://schemas.microsoft.com/office/drawing/2014/main" id="{B4986821-35BD-4977-B314-D9FA95F561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39" name="Text Box 37">
          <a:extLst>
            <a:ext uri="{FF2B5EF4-FFF2-40B4-BE49-F238E27FC236}">
              <a16:creationId xmlns:a16="http://schemas.microsoft.com/office/drawing/2014/main" id="{71777719-9513-4BA6-948E-88B75ADC2E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0" name="Text Box 38">
          <a:extLst>
            <a:ext uri="{FF2B5EF4-FFF2-40B4-BE49-F238E27FC236}">
              <a16:creationId xmlns:a16="http://schemas.microsoft.com/office/drawing/2014/main" id="{6DE2B91F-CB6F-4047-905B-5E2A84708E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1" name="Text Box 39">
          <a:extLst>
            <a:ext uri="{FF2B5EF4-FFF2-40B4-BE49-F238E27FC236}">
              <a16:creationId xmlns:a16="http://schemas.microsoft.com/office/drawing/2014/main" id="{24D9847A-83A1-48EC-90A7-5AEDBF0319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2" name="Text Box 40">
          <a:extLst>
            <a:ext uri="{FF2B5EF4-FFF2-40B4-BE49-F238E27FC236}">
              <a16:creationId xmlns:a16="http://schemas.microsoft.com/office/drawing/2014/main" id="{6D776C8E-D107-4E89-8D92-2112935BF7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3" name="Text Box 41">
          <a:extLst>
            <a:ext uri="{FF2B5EF4-FFF2-40B4-BE49-F238E27FC236}">
              <a16:creationId xmlns:a16="http://schemas.microsoft.com/office/drawing/2014/main" id="{6A1B1462-5989-4920-B83B-EA4AF9B2B1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4" name="Text Box 42">
          <a:extLst>
            <a:ext uri="{FF2B5EF4-FFF2-40B4-BE49-F238E27FC236}">
              <a16:creationId xmlns:a16="http://schemas.microsoft.com/office/drawing/2014/main" id="{5C7FEF70-5C7A-4879-9C9D-1BCDD805A2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5" name="Text Box 43">
          <a:extLst>
            <a:ext uri="{FF2B5EF4-FFF2-40B4-BE49-F238E27FC236}">
              <a16:creationId xmlns:a16="http://schemas.microsoft.com/office/drawing/2014/main" id="{2FC0E839-803F-41A2-A231-848B3EED67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6" name="Text Box 44">
          <a:extLst>
            <a:ext uri="{FF2B5EF4-FFF2-40B4-BE49-F238E27FC236}">
              <a16:creationId xmlns:a16="http://schemas.microsoft.com/office/drawing/2014/main" id="{F7D608A1-4624-45A0-A5D5-4D332B62BE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7" name="Text Box 45">
          <a:extLst>
            <a:ext uri="{FF2B5EF4-FFF2-40B4-BE49-F238E27FC236}">
              <a16:creationId xmlns:a16="http://schemas.microsoft.com/office/drawing/2014/main" id="{BF045AC5-5C31-4EB9-8BE5-79A984006DD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8" name="Text Box 46">
          <a:extLst>
            <a:ext uri="{FF2B5EF4-FFF2-40B4-BE49-F238E27FC236}">
              <a16:creationId xmlns:a16="http://schemas.microsoft.com/office/drawing/2014/main" id="{796F024F-B54F-4EBE-B289-8C0495309C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49" name="Text Box 47">
          <a:extLst>
            <a:ext uri="{FF2B5EF4-FFF2-40B4-BE49-F238E27FC236}">
              <a16:creationId xmlns:a16="http://schemas.microsoft.com/office/drawing/2014/main" id="{A2FCC4CE-4594-4397-8F0B-6CFEAAB0FAE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0" name="Text Box 49">
          <a:extLst>
            <a:ext uri="{FF2B5EF4-FFF2-40B4-BE49-F238E27FC236}">
              <a16:creationId xmlns:a16="http://schemas.microsoft.com/office/drawing/2014/main" id="{43B553E5-0ADD-4303-8BF7-43088C4FEA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1" name="Text Box 50">
          <a:extLst>
            <a:ext uri="{FF2B5EF4-FFF2-40B4-BE49-F238E27FC236}">
              <a16:creationId xmlns:a16="http://schemas.microsoft.com/office/drawing/2014/main" id="{62B39B43-A0E3-4324-AC52-D7EB07C987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2" name="Text Box 51">
          <a:extLst>
            <a:ext uri="{FF2B5EF4-FFF2-40B4-BE49-F238E27FC236}">
              <a16:creationId xmlns:a16="http://schemas.microsoft.com/office/drawing/2014/main" id="{A1FFF7C3-B718-4E3B-B5B9-2A9443EE83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3" name="Text Box 52">
          <a:extLst>
            <a:ext uri="{FF2B5EF4-FFF2-40B4-BE49-F238E27FC236}">
              <a16:creationId xmlns:a16="http://schemas.microsoft.com/office/drawing/2014/main" id="{6198BDF2-C916-4973-98FE-8810DCD0F5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4" name="Text Box 53">
          <a:extLst>
            <a:ext uri="{FF2B5EF4-FFF2-40B4-BE49-F238E27FC236}">
              <a16:creationId xmlns:a16="http://schemas.microsoft.com/office/drawing/2014/main" id="{5B7D99D8-68CA-4C44-A0A3-2D979E125D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5" name="Text Box 54">
          <a:extLst>
            <a:ext uri="{FF2B5EF4-FFF2-40B4-BE49-F238E27FC236}">
              <a16:creationId xmlns:a16="http://schemas.microsoft.com/office/drawing/2014/main" id="{4F049635-5642-4015-ACFE-27559987C8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6" name="Text Box 55">
          <a:extLst>
            <a:ext uri="{FF2B5EF4-FFF2-40B4-BE49-F238E27FC236}">
              <a16:creationId xmlns:a16="http://schemas.microsoft.com/office/drawing/2014/main" id="{5F936F2A-A734-451C-A382-6BFBBD1791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7" name="Text Box 56">
          <a:extLst>
            <a:ext uri="{FF2B5EF4-FFF2-40B4-BE49-F238E27FC236}">
              <a16:creationId xmlns:a16="http://schemas.microsoft.com/office/drawing/2014/main" id="{B0E71981-31A3-4FD2-8B77-C1FCA6C913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8" name="Text Box 57">
          <a:extLst>
            <a:ext uri="{FF2B5EF4-FFF2-40B4-BE49-F238E27FC236}">
              <a16:creationId xmlns:a16="http://schemas.microsoft.com/office/drawing/2014/main" id="{CDD9AB7E-11E1-419C-B4B1-4530CFAB2F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59" name="Text Box 58">
          <a:extLst>
            <a:ext uri="{FF2B5EF4-FFF2-40B4-BE49-F238E27FC236}">
              <a16:creationId xmlns:a16="http://schemas.microsoft.com/office/drawing/2014/main" id="{A5EFB9E6-4F78-42C3-B75C-5C73703EBE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0" name="Text Box 59">
          <a:extLst>
            <a:ext uri="{FF2B5EF4-FFF2-40B4-BE49-F238E27FC236}">
              <a16:creationId xmlns:a16="http://schemas.microsoft.com/office/drawing/2014/main" id="{51DE35A8-D4AC-442F-AD2A-828EA39126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1" name="Text Box 60">
          <a:extLst>
            <a:ext uri="{FF2B5EF4-FFF2-40B4-BE49-F238E27FC236}">
              <a16:creationId xmlns:a16="http://schemas.microsoft.com/office/drawing/2014/main" id="{013D9E5B-3275-4B6E-A110-C982100503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2" name="Text Box 61">
          <a:extLst>
            <a:ext uri="{FF2B5EF4-FFF2-40B4-BE49-F238E27FC236}">
              <a16:creationId xmlns:a16="http://schemas.microsoft.com/office/drawing/2014/main" id="{BB7196C1-ADC8-477E-BFD1-59E3717287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3" name="Text Box 62">
          <a:extLst>
            <a:ext uri="{FF2B5EF4-FFF2-40B4-BE49-F238E27FC236}">
              <a16:creationId xmlns:a16="http://schemas.microsoft.com/office/drawing/2014/main" id="{0BD9A272-35DC-437E-9287-BE75903D8B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4" name="Text Box 63">
          <a:extLst>
            <a:ext uri="{FF2B5EF4-FFF2-40B4-BE49-F238E27FC236}">
              <a16:creationId xmlns:a16="http://schemas.microsoft.com/office/drawing/2014/main" id="{700ADE32-F04F-4C9A-937B-8CDDF2D39BF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5" name="Text Box 64">
          <a:extLst>
            <a:ext uri="{FF2B5EF4-FFF2-40B4-BE49-F238E27FC236}">
              <a16:creationId xmlns:a16="http://schemas.microsoft.com/office/drawing/2014/main" id="{E39800EF-C94C-4D83-80F2-25D9AE5333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6" name="Text Box 65">
          <a:extLst>
            <a:ext uri="{FF2B5EF4-FFF2-40B4-BE49-F238E27FC236}">
              <a16:creationId xmlns:a16="http://schemas.microsoft.com/office/drawing/2014/main" id="{F8850879-14F5-424C-943C-4936D6AF4D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7" name="Text Box 66">
          <a:extLst>
            <a:ext uri="{FF2B5EF4-FFF2-40B4-BE49-F238E27FC236}">
              <a16:creationId xmlns:a16="http://schemas.microsoft.com/office/drawing/2014/main" id="{782058DF-DAF7-404D-A8DC-BF5E7593E9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8" name="Text Box 67">
          <a:extLst>
            <a:ext uri="{FF2B5EF4-FFF2-40B4-BE49-F238E27FC236}">
              <a16:creationId xmlns:a16="http://schemas.microsoft.com/office/drawing/2014/main" id="{F0EDC991-1BBD-44FC-8551-1A77571779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69" name="Text Box 68">
          <a:extLst>
            <a:ext uri="{FF2B5EF4-FFF2-40B4-BE49-F238E27FC236}">
              <a16:creationId xmlns:a16="http://schemas.microsoft.com/office/drawing/2014/main" id="{3B903BEB-C49C-44C5-8F0C-6336C1277E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0" name="Text Box 69">
          <a:extLst>
            <a:ext uri="{FF2B5EF4-FFF2-40B4-BE49-F238E27FC236}">
              <a16:creationId xmlns:a16="http://schemas.microsoft.com/office/drawing/2014/main" id="{4C2F39E2-F85A-4AB8-B0DD-2FCC762827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1" name="Text Box 70">
          <a:extLst>
            <a:ext uri="{FF2B5EF4-FFF2-40B4-BE49-F238E27FC236}">
              <a16:creationId xmlns:a16="http://schemas.microsoft.com/office/drawing/2014/main" id="{B9660EA1-6157-48BD-89AE-C24C1375F8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2" name="Text Box 71">
          <a:extLst>
            <a:ext uri="{FF2B5EF4-FFF2-40B4-BE49-F238E27FC236}">
              <a16:creationId xmlns:a16="http://schemas.microsoft.com/office/drawing/2014/main" id="{AB2AB028-B77C-4463-BD76-D6876E8502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3" name="Text Box 72">
          <a:extLst>
            <a:ext uri="{FF2B5EF4-FFF2-40B4-BE49-F238E27FC236}">
              <a16:creationId xmlns:a16="http://schemas.microsoft.com/office/drawing/2014/main" id="{03735AD7-493B-406A-AA9B-0FED46E64C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4" name="Text Box 73">
          <a:extLst>
            <a:ext uri="{FF2B5EF4-FFF2-40B4-BE49-F238E27FC236}">
              <a16:creationId xmlns:a16="http://schemas.microsoft.com/office/drawing/2014/main" id="{70E1567A-674D-49F5-B64D-DFDFA34A6D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5" name="Text Box 74">
          <a:extLst>
            <a:ext uri="{FF2B5EF4-FFF2-40B4-BE49-F238E27FC236}">
              <a16:creationId xmlns:a16="http://schemas.microsoft.com/office/drawing/2014/main" id="{020F1502-630B-4EAD-B0F3-C5E6113978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6" name="Text Box 75">
          <a:extLst>
            <a:ext uri="{FF2B5EF4-FFF2-40B4-BE49-F238E27FC236}">
              <a16:creationId xmlns:a16="http://schemas.microsoft.com/office/drawing/2014/main" id="{FC2188B7-AF91-4DF5-81DD-5674BED7D4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7" name="Text Box 76">
          <a:extLst>
            <a:ext uri="{FF2B5EF4-FFF2-40B4-BE49-F238E27FC236}">
              <a16:creationId xmlns:a16="http://schemas.microsoft.com/office/drawing/2014/main" id="{29ACFA51-7EEA-4A1B-9592-9B28F33C8E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8" name="Text Box 77">
          <a:extLst>
            <a:ext uri="{FF2B5EF4-FFF2-40B4-BE49-F238E27FC236}">
              <a16:creationId xmlns:a16="http://schemas.microsoft.com/office/drawing/2014/main" id="{446EEE33-5D05-414E-91B0-255BD68DAF9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79" name="Text Box 78">
          <a:extLst>
            <a:ext uri="{FF2B5EF4-FFF2-40B4-BE49-F238E27FC236}">
              <a16:creationId xmlns:a16="http://schemas.microsoft.com/office/drawing/2014/main" id="{48823B69-B26A-40BC-81F2-452B194E1F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0" name="Text Box 79">
          <a:extLst>
            <a:ext uri="{FF2B5EF4-FFF2-40B4-BE49-F238E27FC236}">
              <a16:creationId xmlns:a16="http://schemas.microsoft.com/office/drawing/2014/main" id="{801C2C12-FC21-438E-9C92-1C5436007C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1" name="Text Box 80">
          <a:extLst>
            <a:ext uri="{FF2B5EF4-FFF2-40B4-BE49-F238E27FC236}">
              <a16:creationId xmlns:a16="http://schemas.microsoft.com/office/drawing/2014/main" id="{0BFBBAF3-A03A-4BE9-ACC3-1F687E34C1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2" name="Text Box 81">
          <a:extLst>
            <a:ext uri="{FF2B5EF4-FFF2-40B4-BE49-F238E27FC236}">
              <a16:creationId xmlns:a16="http://schemas.microsoft.com/office/drawing/2014/main" id="{4D7FDEB9-D697-41CA-B10E-809228D64B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3" name="Text Box 82">
          <a:extLst>
            <a:ext uri="{FF2B5EF4-FFF2-40B4-BE49-F238E27FC236}">
              <a16:creationId xmlns:a16="http://schemas.microsoft.com/office/drawing/2014/main" id="{19213EE7-8FD6-4E4B-B6E0-8231A04653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4" name="Text Box 83">
          <a:extLst>
            <a:ext uri="{FF2B5EF4-FFF2-40B4-BE49-F238E27FC236}">
              <a16:creationId xmlns:a16="http://schemas.microsoft.com/office/drawing/2014/main" id="{2BECDC1F-5B01-41F3-BA7E-BCD79A3DAD1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5" name="Text Box 84">
          <a:extLst>
            <a:ext uri="{FF2B5EF4-FFF2-40B4-BE49-F238E27FC236}">
              <a16:creationId xmlns:a16="http://schemas.microsoft.com/office/drawing/2014/main" id="{DFE785AF-1BE6-4509-9327-F97B3FECDF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6" name="Text Box 85">
          <a:extLst>
            <a:ext uri="{FF2B5EF4-FFF2-40B4-BE49-F238E27FC236}">
              <a16:creationId xmlns:a16="http://schemas.microsoft.com/office/drawing/2014/main" id="{270B1A33-DA0F-4435-B8D5-071E76977F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7" name="Text Box 86">
          <a:extLst>
            <a:ext uri="{FF2B5EF4-FFF2-40B4-BE49-F238E27FC236}">
              <a16:creationId xmlns:a16="http://schemas.microsoft.com/office/drawing/2014/main" id="{6FB9B19E-53A6-435E-99F0-4351C09B20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8" name="Text Box 87">
          <a:extLst>
            <a:ext uri="{FF2B5EF4-FFF2-40B4-BE49-F238E27FC236}">
              <a16:creationId xmlns:a16="http://schemas.microsoft.com/office/drawing/2014/main" id="{40EFCA5C-9CCE-459D-A1CD-2532A7508C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89" name="Text Box 88">
          <a:extLst>
            <a:ext uri="{FF2B5EF4-FFF2-40B4-BE49-F238E27FC236}">
              <a16:creationId xmlns:a16="http://schemas.microsoft.com/office/drawing/2014/main" id="{BCF2C6E2-DCD3-41F9-B561-E926BB8336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0" name="Text Box 89">
          <a:extLst>
            <a:ext uri="{FF2B5EF4-FFF2-40B4-BE49-F238E27FC236}">
              <a16:creationId xmlns:a16="http://schemas.microsoft.com/office/drawing/2014/main" id="{2AA2E3C6-2168-414C-89E3-D9DE716447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1" name="Text Box 90">
          <a:extLst>
            <a:ext uri="{FF2B5EF4-FFF2-40B4-BE49-F238E27FC236}">
              <a16:creationId xmlns:a16="http://schemas.microsoft.com/office/drawing/2014/main" id="{283B7173-9D03-4F00-88DE-D795AAFA68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2" name="Text Box 91">
          <a:extLst>
            <a:ext uri="{FF2B5EF4-FFF2-40B4-BE49-F238E27FC236}">
              <a16:creationId xmlns:a16="http://schemas.microsoft.com/office/drawing/2014/main" id="{D82389E4-8121-4D78-9377-0EAD7A7D20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3" name="Text Box 92">
          <a:extLst>
            <a:ext uri="{FF2B5EF4-FFF2-40B4-BE49-F238E27FC236}">
              <a16:creationId xmlns:a16="http://schemas.microsoft.com/office/drawing/2014/main" id="{9CC51CE7-4915-4D5D-8F9C-DA8CAF087E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4" name="Text Box 26">
          <a:extLst>
            <a:ext uri="{FF2B5EF4-FFF2-40B4-BE49-F238E27FC236}">
              <a16:creationId xmlns:a16="http://schemas.microsoft.com/office/drawing/2014/main" id="{180B329D-D626-4D28-B317-AE27D4ABCF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5" name="Text Box 27">
          <a:extLst>
            <a:ext uri="{FF2B5EF4-FFF2-40B4-BE49-F238E27FC236}">
              <a16:creationId xmlns:a16="http://schemas.microsoft.com/office/drawing/2014/main" id="{F8E6DD3C-DD21-491E-8EEA-2EF92AB727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6" name="Text Box 28">
          <a:extLst>
            <a:ext uri="{FF2B5EF4-FFF2-40B4-BE49-F238E27FC236}">
              <a16:creationId xmlns:a16="http://schemas.microsoft.com/office/drawing/2014/main" id="{E185BDFD-53EB-401D-BDA4-E836790FB2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7" name="Text Box 29">
          <a:extLst>
            <a:ext uri="{FF2B5EF4-FFF2-40B4-BE49-F238E27FC236}">
              <a16:creationId xmlns:a16="http://schemas.microsoft.com/office/drawing/2014/main" id="{AD02627C-4152-423A-8FAC-1788C2C88BD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8" name="Text Box 30">
          <a:extLst>
            <a:ext uri="{FF2B5EF4-FFF2-40B4-BE49-F238E27FC236}">
              <a16:creationId xmlns:a16="http://schemas.microsoft.com/office/drawing/2014/main" id="{98FF4C0B-C9C0-4200-BF0F-8159E82110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799" name="Text Box 31">
          <a:extLst>
            <a:ext uri="{FF2B5EF4-FFF2-40B4-BE49-F238E27FC236}">
              <a16:creationId xmlns:a16="http://schemas.microsoft.com/office/drawing/2014/main" id="{B1A60E10-1D86-47C6-AE96-0E7E064944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0" name="Text Box 32">
          <a:extLst>
            <a:ext uri="{FF2B5EF4-FFF2-40B4-BE49-F238E27FC236}">
              <a16:creationId xmlns:a16="http://schemas.microsoft.com/office/drawing/2014/main" id="{AB8A95E2-1859-44B8-A6E7-A36DC486A2C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1" name="Text Box 33">
          <a:extLst>
            <a:ext uri="{FF2B5EF4-FFF2-40B4-BE49-F238E27FC236}">
              <a16:creationId xmlns:a16="http://schemas.microsoft.com/office/drawing/2014/main" id="{E87A2C6C-DA4B-4AD5-912E-91173E773C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2" name="Text Box 34">
          <a:extLst>
            <a:ext uri="{FF2B5EF4-FFF2-40B4-BE49-F238E27FC236}">
              <a16:creationId xmlns:a16="http://schemas.microsoft.com/office/drawing/2014/main" id="{45241E05-84AB-4673-AEAE-B068DF5CA9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3" name="Text Box 35">
          <a:extLst>
            <a:ext uri="{FF2B5EF4-FFF2-40B4-BE49-F238E27FC236}">
              <a16:creationId xmlns:a16="http://schemas.microsoft.com/office/drawing/2014/main" id="{627C3B49-55C1-4F04-81FD-92B9C66D01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4" name="Text Box 36">
          <a:extLst>
            <a:ext uri="{FF2B5EF4-FFF2-40B4-BE49-F238E27FC236}">
              <a16:creationId xmlns:a16="http://schemas.microsoft.com/office/drawing/2014/main" id="{32930719-02FD-49B8-BB39-E04C02BF2B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5" name="Text Box 37">
          <a:extLst>
            <a:ext uri="{FF2B5EF4-FFF2-40B4-BE49-F238E27FC236}">
              <a16:creationId xmlns:a16="http://schemas.microsoft.com/office/drawing/2014/main" id="{C6FCCB2F-1114-4192-A3C4-FBE787309D8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6" name="Text Box 38">
          <a:extLst>
            <a:ext uri="{FF2B5EF4-FFF2-40B4-BE49-F238E27FC236}">
              <a16:creationId xmlns:a16="http://schemas.microsoft.com/office/drawing/2014/main" id="{E56B644C-C888-42D3-8336-1E69BCAF34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7" name="Text Box 39">
          <a:extLst>
            <a:ext uri="{FF2B5EF4-FFF2-40B4-BE49-F238E27FC236}">
              <a16:creationId xmlns:a16="http://schemas.microsoft.com/office/drawing/2014/main" id="{D366E03D-9EA2-482D-85E7-A971117005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8" name="Text Box 40">
          <a:extLst>
            <a:ext uri="{FF2B5EF4-FFF2-40B4-BE49-F238E27FC236}">
              <a16:creationId xmlns:a16="http://schemas.microsoft.com/office/drawing/2014/main" id="{A8544DB4-B300-497A-8710-7A22E37B2E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09" name="Text Box 41">
          <a:extLst>
            <a:ext uri="{FF2B5EF4-FFF2-40B4-BE49-F238E27FC236}">
              <a16:creationId xmlns:a16="http://schemas.microsoft.com/office/drawing/2014/main" id="{FF78C894-3DC3-42D2-8B63-746C54AAE2B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0" name="Text Box 42">
          <a:extLst>
            <a:ext uri="{FF2B5EF4-FFF2-40B4-BE49-F238E27FC236}">
              <a16:creationId xmlns:a16="http://schemas.microsoft.com/office/drawing/2014/main" id="{F2A30F64-08C1-470A-9B60-56A8F2CA35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1" name="Text Box 43">
          <a:extLst>
            <a:ext uri="{FF2B5EF4-FFF2-40B4-BE49-F238E27FC236}">
              <a16:creationId xmlns:a16="http://schemas.microsoft.com/office/drawing/2014/main" id="{3DFF015A-0A8E-42B7-8391-BA9FCFE2E8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2" name="Text Box 44">
          <a:extLst>
            <a:ext uri="{FF2B5EF4-FFF2-40B4-BE49-F238E27FC236}">
              <a16:creationId xmlns:a16="http://schemas.microsoft.com/office/drawing/2014/main" id="{404447D7-D6AC-4DAF-9944-2081B7DF38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3" name="Text Box 45">
          <a:extLst>
            <a:ext uri="{FF2B5EF4-FFF2-40B4-BE49-F238E27FC236}">
              <a16:creationId xmlns:a16="http://schemas.microsoft.com/office/drawing/2014/main" id="{C733316F-23CF-42DC-B244-00E6A9D23F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4" name="Text Box 46">
          <a:extLst>
            <a:ext uri="{FF2B5EF4-FFF2-40B4-BE49-F238E27FC236}">
              <a16:creationId xmlns:a16="http://schemas.microsoft.com/office/drawing/2014/main" id="{688DC4BA-4C8B-4637-8448-DBD802F1B2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5" name="Text Box 47">
          <a:extLst>
            <a:ext uri="{FF2B5EF4-FFF2-40B4-BE49-F238E27FC236}">
              <a16:creationId xmlns:a16="http://schemas.microsoft.com/office/drawing/2014/main" id="{304D8F7E-6098-401E-B821-84DAF3A463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6" name="Text Box 49">
          <a:extLst>
            <a:ext uri="{FF2B5EF4-FFF2-40B4-BE49-F238E27FC236}">
              <a16:creationId xmlns:a16="http://schemas.microsoft.com/office/drawing/2014/main" id="{411B0120-9D0D-4906-9D26-BFF1FB00CA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7" name="Text Box 50">
          <a:extLst>
            <a:ext uri="{FF2B5EF4-FFF2-40B4-BE49-F238E27FC236}">
              <a16:creationId xmlns:a16="http://schemas.microsoft.com/office/drawing/2014/main" id="{61131EB6-0773-4A03-A445-D6FF12E1B0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8" name="Text Box 51">
          <a:extLst>
            <a:ext uri="{FF2B5EF4-FFF2-40B4-BE49-F238E27FC236}">
              <a16:creationId xmlns:a16="http://schemas.microsoft.com/office/drawing/2014/main" id="{482541B4-0545-4D04-AB09-10FDC22409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19" name="Text Box 52">
          <a:extLst>
            <a:ext uri="{FF2B5EF4-FFF2-40B4-BE49-F238E27FC236}">
              <a16:creationId xmlns:a16="http://schemas.microsoft.com/office/drawing/2014/main" id="{3E3FA698-55D6-4903-BB16-BD12BEBCE6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0" name="Text Box 53">
          <a:extLst>
            <a:ext uri="{FF2B5EF4-FFF2-40B4-BE49-F238E27FC236}">
              <a16:creationId xmlns:a16="http://schemas.microsoft.com/office/drawing/2014/main" id="{9733EAD0-B18E-4BB9-A5B4-711B12FA4B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1" name="Text Box 54">
          <a:extLst>
            <a:ext uri="{FF2B5EF4-FFF2-40B4-BE49-F238E27FC236}">
              <a16:creationId xmlns:a16="http://schemas.microsoft.com/office/drawing/2014/main" id="{4C81E46F-1A94-465C-8BB0-9FD394D44C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2" name="Text Box 55">
          <a:extLst>
            <a:ext uri="{FF2B5EF4-FFF2-40B4-BE49-F238E27FC236}">
              <a16:creationId xmlns:a16="http://schemas.microsoft.com/office/drawing/2014/main" id="{180DAF94-C717-4EE8-8D07-D42E025047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3" name="Text Box 56">
          <a:extLst>
            <a:ext uri="{FF2B5EF4-FFF2-40B4-BE49-F238E27FC236}">
              <a16:creationId xmlns:a16="http://schemas.microsoft.com/office/drawing/2014/main" id="{E2B3B4D8-13CD-499E-A357-59DD1BA5B8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4" name="Text Box 57">
          <a:extLst>
            <a:ext uri="{FF2B5EF4-FFF2-40B4-BE49-F238E27FC236}">
              <a16:creationId xmlns:a16="http://schemas.microsoft.com/office/drawing/2014/main" id="{519B2B17-7159-4DEC-A0BB-1259880C2B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5" name="Text Box 60">
          <a:extLst>
            <a:ext uri="{FF2B5EF4-FFF2-40B4-BE49-F238E27FC236}">
              <a16:creationId xmlns:a16="http://schemas.microsoft.com/office/drawing/2014/main" id="{1DC4FC92-00C2-40BB-A84A-0E310F36F5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6" name="Text Box 61">
          <a:extLst>
            <a:ext uri="{FF2B5EF4-FFF2-40B4-BE49-F238E27FC236}">
              <a16:creationId xmlns:a16="http://schemas.microsoft.com/office/drawing/2014/main" id="{D543BA84-A88E-4AEA-A741-A776235111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7" name="Text Box 62">
          <a:extLst>
            <a:ext uri="{FF2B5EF4-FFF2-40B4-BE49-F238E27FC236}">
              <a16:creationId xmlns:a16="http://schemas.microsoft.com/office/drawing/2014/main" id="{3085AF90-363B-4A2B-B657-570AD46F517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8" name="Text Box 63">
          <a:extLst>
            <a:ext uri="{FF2B5EF4-FFF2-40B4-BE49-F238E27FC236}">
              <a16:creationId xmlns:a16="http://schemas.microsoft.com/office/drawing/2014/main" id="{BA41C774-6DE3-4720-9ABB-D94C8D40AD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29" name="Text Box 64">
          <a:extLst>
            <a:ext uri="{FF2B5EF4-FFF2-40B4-BE49-F238E27FC236}">
              <a16:creationId xmlns:a16="http://schemas.microsoft.com/office/drawing/2014/main" id="{56B9ADE5-F675-4335-8568-C81452327D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0" name="Text Box 65">
          <a:extLst>
            <a:ext uri="{FF2B5EF4-FFF2-40B4-BE49-F238E27FC236}">
              <a16:creationId xmlns:a16="http://schemas.microsoft.com/office/drawing/2014/main" id="{92712108-CD2E-496A-A41F-868C1A6007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1" name="Text Box 66">
          <a:extLst>
            <a:ext uri="{FF2B5EF4-FFF2-40B4-BE49-F238E27FC236}">
              <a16:creationId xmlns:a16="http://schemas.microsoft.com/office/drawing/2014/main" id="{095CB38D-D107-41A9-8666-5F0CD3E190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2" name="Text Box 67">
          <a:extLst>
            <a:ext uri="{FF2B5EF4-FFF2-40B4-BE49-F238E27FC236}">
              <a16:creationId xmlns:a16="http://schemas.microsoft.com/office/drawing/2014/main" id="{D9549804-BDC4-405D-9EE2-51D5663F53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3" name="Text Box 68">
          <a:extLst>
            <a:ext uri="{FF2B5EF4-FFF2-40B4-BE49-F238E27FC236}">
              <a16:creationId xmlns:a16="http://schemas.microsoft.com/office/drawing/2014/main" id="{CEA0CFE7-D934-4CCC-87A6-E999C490107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4" name="Text Box 69">
          <a:extLst>
            <a:ext uri="{FF2B5EF4-FFF2-40B4-BE49-F238E27FC236}">
              <a16:creationId xmlns:a16="http://schemas.microsoft.com/office/drawing/2014/main" id="{ACD1543D-CA55-4FE1-ABB1-42407246E0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5" name="Text Box 70">
          <a:extLst>
            <a:ext uri="{FF2B5EF4-FFF2-40B4-BE49-F238E27FC236}">
              <a16:creationId xmlns:a16="http://schemas.microsoft.com/office/drawing/2014/main" id="{ACF2F461-51C7-44FD-B1A5-F843FA17A3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6" name="Text Box 71">
          <a:extLst>
            <a:ext uri="{FF2B5EF4-FFF2-40B4-BE49-F238E27FC236}">
              <a16:creationId xmlns:a16="http://schemas.microsoft.com/office/drawing/2014/main" id="{3C7C61EA-950A-412E-A07C-BAEDC958C9E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7" name="Text Box 72">
          <a:extLst>
            <a:ext uri="{FF2B5EF4-FFF2-40B4-BE49-F238E27FC236}">
              <a16:creationId xmlns:a16="http://schemas.microsoft.com/office/drawing/2014/main" id="{EB3160A4-B98F-4D13-8F8A-DCFF055BF0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8" name="Text Box 73">
          <a:extLst>
            <a:ext uri="{FF2B5EF4-FFF2-40B4-BE49-F238E27FC236}">
              <a16:creationId xmlns:a16="http://schemas.microsoft.com/office/drawing/2014/main" id="{BEAE34E5-6AD5-490A-90C7-B3333FFD5B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39" name="Text Box 74">
          <a:extLst>
            <a:ext uri="{FF2B5EF4-FFF2-40B4-BE49-F238E27FC236}">
              <a16:creationId xmlns:a16="http://schemas.microsoft.com/office/drawing/2014/main" id="{86D59AE8-094F-4473-BB39-D5011EBF67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0" name="Text Box 75">
          <a:extLst>
            <a:ext uri="{FF2B5EF4-FFF2-40B4-BE49-F238E27FC236}">
              <a16:creationId xmlns:a16="http://schemas.microsoft.com/office/drawing/2014/main" id="{C0FCB1C2-913A-4549-8021-8C17A3BC2E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1" name="Text Box 76">
          <a:extLst>
            <a:ext uri="{FF2B5EF4-FFF2-40B4-BE49-F238E27FC236}">
              <a16:creationId xmlns:a16="http://schemas.microsoft.com/office/drawing/2014/main" id="{4CB42E68-DD5E-4BB4-8901-CE6FEE3D96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2" name="Text Box 77">
          <a:extLst>
            <a:ext uri="{FF2B5EF4-FFF2-40B4-BE49-F238E27FC236}">
              <a16:creationId xmlns:a16="http://schemas.microsoft.com/office/drawing/2014/main" id="{E424DAA9-9040-4C32-9000-9AF967E76A4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3" name="Text Box 78">
          <a:extLst>
            <a:ext uri="{FF2B5EF4-FFF2-40B4-BE49-F238E27FC236}">
              <a16:creationId xmlns:a16="http://schemas.microsoft.com/office/drawing/2014/main" id="{9110C6C6-5F70-49CE-803D-C68887CDF7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4" name="Text Box 79">
          <a:extLst>
            <a:ext uri="{FF2B5EF4-FFF2-40B4-BE49-F238E27FC236}">
              <a16:creationId xmlns:a16="http://schemas.microsoft.com/office/drawing/2014/main" id="{330C8F20-BF4C-4CDB-8016-A234A26B07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5" name="Text Box 80">
          <a:extLst>
            <a:ext uri="{FF2B5EF4-FFF2-40B4-BE49-F238E27FC236}">
              <a16:creationId xmlns:a16="http://schemas.microsoft.com/office/drawing/2014/main" id="{8DB23F18-7876-4C38-9BC0-C8F74CA968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6" name="Text Box 81">
          <a:extLst>
            <a:ext uri="{FF2B5EF4-FFF2-40B4-BE49-F238E27FC236}">
              <a16:creationId xmlns:a16="http://schemas.microsoft.com/office/drawing/2014/main" id="{B98A1666-4D82-4C51-840B-7B33F2055E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7" name="Text Box 82">
          <a:extLst>
            <a:ext uri="{FF2B5EF4-FFF2-40B4-BE49-F238E27FC236}">
              <a16:creationId xmlns:a16="http://schemas.microsoft.com/office/drawing/2014/main" id="{8EE0A5E9-9F54-4B7F-87C5-A00DDA328D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8" name="Text Box 83">
          <a:extLst>
            <a:ext uri="{FF2B5EF4-FFF2-40B4-BE49-F238E27FC236}">
              <a16:creationId xmlns:a16="http://schemas.microsoft.com/office/drawing/2014/main" id="{1D5FEF58-633B-4148-9676-5EA5CE828B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49" name="Text Box 84">
          <a:extLst>
            <a:ext uri="{FF2B5EF4-FFF2-40B4-BE49-F238E27FC236}">
              <a16:creationId xmlns:a16="http://schemas.microsoft.com/office/drawing/2014/main" id="{C7123921-ECF1-4009-8534-690432E1A5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0" name="Text Box 85">
          <a:extLst>
            <a:ext uri="{FF2B5EF4-FFF2-40B4-BE49-F238E27FC236}">
              <a16:creationId xmlns:a16="http://schemas.microsoft.com/office/drawing/2014/main" id="{51D199F8-9B0D-4F13-8E40-776F855B96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1" name="Text Box 86">
          <a:extLst>
            <a:ext uri="{FF2B5EF4-FFF2-40B4-BE49-F238E27FC236}">
              <a16:creationId xmlns:a16="http://schemas.microsoft.com/office/drawing/2014/main" id="{8A220E92-B6BA-4132-9490-E7F12BB406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2" name="Text Box 87">
          <a:extLst>
            <a:ext uri="{FF2B5EF4-FFF2-40B4-BE49-F238E27FC236}">
              <a16:creationId xmlns:a16="http://schemas.microsoft.com/office/drawing/2014/main" id="{00149AD8-FA75-4198-9BF9-CD15509887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3" name="Text Box 88">
          <a:extLst>
            <a:ext uri="{FF2B5EF4-FFF2-40B4-BE49-F238E27FC236}">
              <a16:creationId xmlns:a16="http://schemas.microsoft.com/office/drawing/2014/main" id="{0230ADE3-ED7A-4A0F-A528-40FC49DC81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4" name="Text Box 89">
          <a:extLst>
            <a:ext uri="{FF2B5EF4-FFF2-40B4-BE49-F238E27FC236}">
              <a16:creationId xmlns:a16="http://schemas.microsoft.com/office/drawing/2014/main" id="{88D0599D-7838-4C5B-801B-B808FF453BB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5" name="Text Box 90">
          <a:extLst>
            <a:ext uri="{FF2B5EF4-FFF2-40B4-BE49-F238E27FC236}">
              <a16:creationId xmlns:a16="http://schemas.microsoft.com/office/drawing/2014/main" id="{1A1CBE9B-852B-4AF9-A1B7-38D960A835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6" name="Text Box 91">
          <a:extLst>
            <a:ext uri="{FF2B5EF4-FFF2-40B4-BE49-F238E27FC236}">
              <a16:creationId xmlns:a16="http://schemas.microsoft.com/office/drawing/2014/main" id="{A14A19B3-738F-4C78-B9AC-23E057AF21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7" name="Text Box 92">
          <a:extLst>
            <a:ext uri="{FF2B5EF4-FFF2-40B4-BE49-F238E27FC236}">
              <a16:creationId xmlns:a16="http://schemas.microsoft.com/office/drawing/2014/main" id="{97B25495-8DA5-4D40-9EC3-BD8BC3D371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8" name="Text Box 26">
          <a:extLst>
            <a:ext uri="{FF2B5EF4-FFF2-40B4-BE49-F238E27FC236}">
              <a16:creationId xmlns:a16="http://schemas.microsoft.com/office/drawing/2014/main" id="{1C8B765C-B7DD-482B-9C9A-41F936C610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59" name="Text Box 27">
          <a:extLst>
            <a:ext uri="{FF2B5EF4-FFF2-40B4-BE49-F238E27FC236}">
              <a16:creationId xmlns:a16="http://schemas.microsoft.com/office/drawing/2014/main" id="{4454500C-7DC6-44A7-98D3-062D1644F6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0" name="Text Box 28">
          <a:extLst>
            <a:ext uri="{FF2B5EF4-FFF2-40B4-BE49-F238E27FC236}">
              <a16:creationId xmlns:a16="http://schemas.microsoft.com/office/drawing/2014/main" id="{9DF67F3C-6D99-4113-9745-2F0F159A3F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1" name="Text Box 29">
          <a:extLst>
            <a:ext uri="{FF2B5EF4-FFF2-40B4-BE49-F238E27FC236}">
              <a16:creationId xmlns:a16="http://schemas.microsoft.com/office/drawing/2014/main" id="{0193695B-5828-4886-9E9C-A877BC6B70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2" name="Text Box 30">
          <a:extLst>
            <a:ext uri="{FF2B5EF4-FFF2-40B4-BE49-F238E27FC236}">
              <a16:creationId xmlns:a16="http://schemas.microsoft.com/office/drawing/2014/main" id="{C4D7C6EF-C9D0-42EA-A53D-BD7C12D396F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3" name="Text Box 31">
          <a:extLst>
            <a:ext uri="{FF2B5EF4-FFF2-40B4-BE49-F238E27FC236}">
              <a16:creationId xmlns:a16="http://schemas.microsoft.com/office/drawing/2014/main" id="{7AAA9D6B-F245-4A40-BBDF-CC94ABDD7D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4" name="Text Box 32">
          <a:extLst>
            <a:ext uri="{FF2B5EF4-FFF2-40B4-BE49-F238E27FC236}">
              <a16:creationId xmlns:a16="http://schemas.microsoft.com/office/drawing/2014/main" id="{E499A619-D7C7-4EA6-B40B-5D6996EF89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5" name="Text Box 33">
          <a:extLst>
            <a:ext uri="{FF2B5EF4-FFF2-40B4-BE49-F238E27FC236}">
              <a16:creationId xmlns:a16="http://schemas.microsoft.com/office/drawing/2014/main" id="{111F59A8-2A9A-4ED8-8656-80FB13B534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6" name="Text Box 34">
          <a:extLst>
            <a:ext uri="{FF2B5EF4-FFF2-40B4-BE49-F238E27FC236}">
              <a16:creationId xmlns:a16="http://schemas.microsoft.com/office/drawing/2014/main" id="{79DD0EDE-F781-4DE7-B824-6208777B3A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7" name="Text Box 35">
          <a:extLst>
            <a:ext uri="{FF2B5EF4-FFF2-40B4-BE49-F238E27FC236}">
              <a16:creationId xmlns:a16="http://schemas.microsoft.com/office/drawing/2014/main" id="{99335A3B-70D1-4D42-856E-00A7BAE72E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8" name="Text Box 36">
          <a:extLst>
            <a:ext uri="{FF2B5EF4-FFF2-40B4-BE49-F238E27FC236}">
              <a16:creationId xmlns:a16="http://schemas.microsoft.com/office/drawing/2014/main" id="{E50CD817-CB10-4C50-96AB-A8D52E8DCCC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69" name="Text Box 37">
          <a:extLst>
            <a:ext uri="{FF2B5EF4-FFF2-40B4-BE49-F238E27FC236}">
              <a16:creationId xmlns:a16="http://schemas.microsoft.com/office/drawing/2014/main" id="{111D50A0-AAF6-440F-9F32-7738726F8B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0" name="Text Box 38">
          <a:extLst>
            <a:ext uri="{FF2B5EF4-FFF2-40B4-BE49-F238E27FC236}">
              <a16:creationId xmlns:a16="http://schemas.microsoft.com/office/drawing/2014/main" id="{79EED904-5819-4744-9354-87AA20B7384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1" name="Text Box 39">
          <a:extLst>
            <a:ext uri="{FF2B5EF4-FFF2-40B4-BE49-F238E27FC236}">
              <a16:creationId xmlns:a16="http://schemas.microsoft.com/office/drawing/2014/main" id="{E893F6D6-0752-4FB1-9DEB-CAAA0B8F19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2" name="Text Box 40">
          <a:extLst>
            <a:ext uri="{FF2B5EF4-FFF2-40B4-BE49-F238E27FC236}">
              <a16:creationId xmlns:a16="http://schemas.microsoft.com/office/drawing/2014/main" id="{8354EF78-E9A4-435C-9FD1-6EBD59C12D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3" name="Text Box 41">
          <a:extLst>
            <a:ext uri="{FF2B5EF4-FFF2-40B4-BE49-F238E27FC236}">
              <a16:creationId xmlns:a16="http://schemas.microsoft.com/office/drawing/2014/main" id="{F8E18E1A-6BD2-419E-B654-D4AD81B7EB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4" name="Text Box 42">
          <a:extLst>
            <a:ext uri="{FF2B5EF4-FFF2-40B4-BE49-F238E27FC236}">
              <a16:creationId xmlns:a16="http://schemas.microsoft.com/office/drawing/2014/main" id="{3FF933B6-9F61-4D9A-9110-62E71AB60E7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5" name="Text Box 43">
          <a:extLst>
            <a:ext uri="{FF2B5EF4-FFF2-40B4-BE49-F238E27FC236}">
              <a16:creationId xmlns:a16="http://schemas.microsoft.com/office/drawing/2014/main" id="{721D0C18-1EFA-4606-B3C5-945D8134FE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6" name="Text Box 44">
          <a:extLst>
            <a:ext uri="{FF2B5EF4-FFF2-40B4-BE49-F238E27FC236}">
              <a16:creationId xmlns:a16="http://schemas.microsoft.com/office/drawing/2014/main" id="{B02430F8-FC21-4269-B3FB-D6D5D5A777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7" name="Text Box 45">
          <a:extLst>
            <a:ext uri="{FF2B5EF4-FFF2-40B4-BE49-F238E27FC236}">
              <a16:creationId xmlns:a16="http://schemas.microsoft.com/office/drawing/2014/main" id="{6D8DB998-4AA0-497F-945C-44CEA50955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8" name="Text Box 46">
          <a:extLst>
            <a:ext uri="{FF2B5EF4-FFF2-40B4-BE49-F238E27FC236}">
              <a16:creationId xmlns:a16="http://schemas.microsoft.com/office/drawing/2014/main" id="{E6C61D3B-5A0D-45F9-8D50-5C47F1A4E2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79" name="Text Box 47">
          <a:extLst>
            <a:ext uri="{FF2B5EF4-FFF2-40B4-BE49-F238E27FC236}">
              <a16:creationId xmlns:a16="http://schemas.microsoft.com/office/drawing/2014/main" id="{674DED77-9FDE-43CF-A6B9-9B90A6CE178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0" name="Text Box 49">
          <a:extLst>
            <a:ext uri="{FF2B5EF4-FFF2-40B4-BE49-F238E27FC236}">
              <a16:creationId xmlns:a16="http://schemas.microsoft.com/office/drawing/2014/main" id="{C61A3F74-EC09-4050-A8C3-F8B280380A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1" name="Text Box 50">
          <a:extLst>
            <a:ext uri="{FF2B5EF4-FFF2-40B4-BE49-F238E27FC236}">
              <a16:creationId xmlns:a16="http://schemas.microsoft.com/office/drawing/2014/main" id="{BEA90546-ED22-4E80-A85A-50476908F4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2" name="Text Box 51">
          <a:extLst>
            <a:ext uri="{FF2B5EF4-FFF2-40B4-BE49-F238E27FC236}">
              <a16:creationId xmlns:a16="http://schemas.microsoft.com/office/drawing/2014/main" id="{F1A99BD5-B571-4AB8-9C02-64B6A5365E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3" name="Text Box 52">
          <a:extLst>
            <a:ext uri="{FF2B5EF4-FFF2-40B4-BE49-F238E27FC236}">
              <a16:creationId xmlns:a16="http://schemas.microsoft.com/office/drawing/2014/main" id="{7C45549F-224F-44EE-84E4-C03853381C2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4" name="Text Box 53">
          <a:extLst>
            <a:ext uri="{FF2B5EF4-FFF2-40B4-BE49-F238E27FC236}">
              <a16:creationId xmlns:a16="http://schemas.microsoft.com/office/drawing/2014/main" id="{312EE855-A8DE-4FD3-830A-04256EA681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5" name="Text Box 54">
          <a:extLst>
            <a:ext uri="{FF2B5EF4-FFF2-40B4-BE49-F238E27FC236}">
              <a16:creationId xmlns:a16="http://schemas.microsoft.com/office/drawing/2014/main" id="{ED257173-CD79-4B70-8A76-D4EE0306391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6" name="Text Box 55">
          <a:extLst>
            <a:ext uri="{FF2B5EF4-FFF2-40B4-BE49-F238E27FC236}">
              <a16:creationId xmlns:a16="http://schemas.microsoft.com/office/drawing/2014/main" id="{1BB43D1F-7D80-4BD9-9520-72CD5A5943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7" name="Text Box 56">
          <a:extLst>
            <a:ext uri="{FF2B5EF4-FFF2-40B4-BE49-F238E27FC236}">
              <a16:creationId xmlns:a16="http://schemas.microsoft.com/office/drawing/2014/main" id="{5394A07B-1EE1-461E-BA89-0ECBA7243B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8" name="Text Box 57">
          <a:extLst>
            <a:ext uri="{FF2B5EF4-FFF2-40B4-BE49-F238E27FC236}">
              <a16:creationId xmlns:a16="http://schemas.microsoft.com/office/drawing/2014/main" id="{EEB76DBF-912D-4ADB-898A-708350CCA49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89" name="Text Box 58">
          <a:extLst>
            <a:ext uri="{FF2B5EF4-FFF2-40B4-BE49-F238E27FC236}">
              <a16:creationId xmlns:a16="http://schemas.microsoft.com/office/drawing/2014/main" id="{2D22E74F-473F-4D01-BC57-62E06BA053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0" name="Text Box 59">
          <a:extLst>
            <a:ext uri="{FF2B5EF4-FFF2-40B4-BE49-F238E27FC236}">
              <a16:creationId xmlns:a16="http://schemas.microsoft.com/office/drawing/2014/main" id="{A1FD9F03-4579-4FA7-8A60-46DD4289A0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1" name="Text Box 60">
          <a:extLst>
            <a:ext uri="{FF2B5EF4-FFF2-40B4-BE49-F238E27FC236}">
              <a16:creationId xmlns:a16="http://schemas.microsoft.com/office/drawing/2014/main" id="{41A93A33-74CB-44DF-A062-3B18D111C7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2" name="Text Box 61">
          <a:extLst>
            <a:ext uri="{FF2B5EF4-FFF2-40B4-BE49-F238E27FC236}">
              <a16:creationId xmlns:a16="http://schemas.microsoft.com/office/drawing/2014/main" id="{2667E3ED-1FC5-4323-9FE2-36ADBF390E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3" name="Text Box 62">
          <a:extLst>
            <a:ext uri="{FF2B5EF4-FFF2-40B4-BE49-F238E27FC236}">
              <a16:creationId xmlns:a16="http://schemas.microsoft.com/office/drawing/2014/main" id="{16125CAF-F10F-4174-876F-50A36E004B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4" name="Text Box 63">
          <a:extLst>
            <a:ext uri="{FF2B5EF4-FFF2-40B4-BE49-F238E27FC236}">
              <a16:creationId xmlns:a16="http://schemas.microsoft.com/office/drawing/2014/main" id="{796F7A77-D576-4531-94C3-39F203037C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5" name="Text Box 64">
          <a:extLst>
            <a:ext uri="{FF2B5EF4-FFF2-40B4-BE49-F238E27FC236}">
              <a16:creationId xmlns:a16="http://schemas.microsoft.com/office/drawing/2014/main" id="{09170B89-3683-467C-B771-BFFC5841457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6" name="Text Box 65">
          <a:extLst>
            <a:ext uri="{FF2B5EF4-FFF2-40B4-BE49-F238E27FC236}">
              <a16:creationId xmlns:a16="http://schemas.microsoft.com/office/drawing/2014/main" id="{A6033B9E-4BCB-4452-AEE0-F946F23853A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7" name="Text Box 66">
          <a:extLst>
            <a:ext uri="{FF2B5EF4-FFF2-40B4-BE49-F238E27FC236}">
              <a16:creationId xmlns:a16="http://schemas.microsoft.com/office/drawing/2014/main" id="{5D4B5FD6-F2F4-4AB0-8CC2-A5E12FAC52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8" name="Text Box 67">
          <a:extLst>
            <a:ext uri="{FF2B5EF4-FFF2-40B4-BE49-F238E27FC236}">
              <a16:creationId xmlns:a16="http://schemas.microsoft.com/office/drawing/2014/main" id="{95C41D3D-67EC-4484-938A-1DE7BDACDEF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899" name="Text Box 68">
          <a:extLst>
            <a:ext uri="{FF2B5EF4-FFF2-40B4-BE49-F238E27FC236}">
              <a16:creationId xmlns:a16="http://schemas.microsoft.com/office/drawing/2014/main" id="{8A4C9200-D112-4625-AC22-306D0A4399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0" name="Text Box 69">
          <a:extLst>
            <a:ext uri="{FF2B5EF4-FFF2-40B4-BE49-F238E27FC236}">
              <a16:creationId xmlns:a16="http://schemas.microsoft.com/office/drawing/2014/main" id="{A3ABBBB7-59FB-4829-9C96-751828F16C9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1" name="Text Box 70">
          <a:extLst>
            <a:ext uri="{FF2B5EF4-FFF2-40B4-BE49-F238E27FC236}">
              <a16:creationId xmlns:a16="http://schemas.microsoft.com/office/drawing/2014/main" id="{6BECD3E6-B4EE-4028-AFCA-EDCC0753ECA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2" name="Text Box 71">
          <a:extLst>
            <a:ext uri="{FF2B5EF4-FFF2-40B4-BE49-F238E27FC236}">
              <a16:creationId xmlns:a16="http://schemas.microsoft.com/office/drawing/2014/main" id="{492B3E65-7CE7-4A75-8615-58EC3B371EF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3" name="Text Box 72">
          <a:extLst>
            <a:ext uri="{FF2B5EF4-FFF2-40B4-BE49-F238E27FC236}">
              <a16:creationId xmlns:a16="http://schemas.microsoft.com/office/drawing/2014/main" id="{97A39EBB-4936-42DC-AE87-6CD6B52B15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4" name="Text Box 73">
          <a:extLst>
            <a:ext uri="{FF2B5EF4-FFF2-40B4-BE49-F238E27FC236}">
              <a16:creationId xmlns:a16="http://schemas.microsoft.com/office/drawing/2014/main" id="{EF212E6F-DA91-4656-8F7D-936250BDE0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5" name="Text Box 74">
          <a:extLst>
            <a:ext uri="{FF2B5EF4-FFF2-40B4-BE49-F238E27FC236}">
              <a16:creationId xmlns:a16="http://schemas.microsoft.com/office/drawing/2014/main" id="{95FBA469-C8A4-47C8-8A5E-A90EA8D43C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6" name="Text Box 75">
          <a:extLst>
            <a:ext uri="{FF2B5EF4-FFF2-40B4-BE49-F238E27FC236}">
              <a16:creationId xmlns:a16="http://schemas.microsoft.com/office/drawing/2014/main" id="{C25CAEB2-9665-4D83-B269-EFEB0713F0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7" name="Text Box 76">
          <a:extLst>
            <a:ext uri="{FF2B5EF4-FFF2-40B4-BE49-F238E27FC236}">
              <a16:creationId xmlns:a16="http://schemas.microsoft.com/office/drawing/2014/main" id="{2BE7D82B-BF4E-48DC-9891-D4D0BDBB80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8" name="Text Box 77">
          <a:extLst>
            <a:ext uri="{FF2B5EF4-FFF2-40B4-BE49-F238E27FC236}">
              <a16:creationId xmlns:a16="http://schemas.microsoft.com/office/drawing/2014/main" id="{958A69A4-C258-44F4-9D7B-29967FAE173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09" name="Text Box 78">
          <a:extLst>
            <a:ext uri="{FF2B5EF4-FFF2-40B4-BE49-F238E27FC236}">
              <a16:creationId xmlns:a16="http://schemas.microsoft.com/office/drawing/2014/main" id="{AFED1FD8-38DF-45C2-AB0D-C0F8911104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0" name="Text Box 79">
          <a:extLst>
            <a:ext uri="{FF2B5EF4-FFF2-40B4-BE49-F238E27FC236}">
              <a16:creationId xmlns:a16="http://schemas.microsoft.com/office/drawing/2014/main" id="{71814E05-CCE1-4591-AB0F-E1483493FB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1" name="Text Box 80">
          <a:extLst>
            <a:ext uri="{FF2B5EF4-FFF2-40B4-BE49-F238E27FC236}">
              <a16:creationId xmlns:a16="http://schemas.microsoft.com/office/drawing/2014/main" id="{E85EAF9F-203F-4D1C-8371-95E440FA8A4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2" name="Text Box 81">
          <a:extLst>
            <a:ext uri="{FF2B5EF4-FFF2-40B4-BE49-F238E27FC236}">
              <a16:creationId xmlns:a16="http://schemas.microsoft.com/office/drawing/2014/main" id="{3E096CCE-5762-4D66-AD53-758EB440C2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3" name="Text Box 82">
          <a:extLst>
            <a:ext uri="{FF2B5EF4-FFF2-40B4-BE49-F238E27FC236}">
              <a16:creationId xmlns:a16="http://schemas.microsoft.com/office/drawing/2014/main" id="{5B5A5611-B5F8-47AB-8432-102ADBAA929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4" name="Text Box 83">
          <a:extLst>
            <a:ext uri="{FF2B5EF4-FFF2-40B4-BE49-F238E27FC236}">
              <a16:creationId xmlns:a16="http://schemas.microsoft.com/office/drawing/2014/main" id="{CB6964F9-9A57-4F3D-84BE-27426B2A60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5" name="Text Box 84">
          <a:extLst>
            <a:ext uri="{FF2B5EF4-FFF2-40B4-BE49-F238E27FC236}">
              <a16:creationId xmlns:a16="http://schemas.microsoft.com/office/drawing/2014/main" id="{9B53E615-78A8-4493-8B34-70F7D1D2A1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6" name="Text Box 85">
          <a:extLst>
            <a:ext uri="{FF2B5EF4-FFF2-40B4-BE49-F238E27FC236}">
              <a16:creationId xmlns:a16="http://schemas.microsoft.com/office/drawing/2014/main" id="{58FAD698-C0A6-4193-9ECB-CAD182CC7E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7" name="Text Box 86">
          <a:extLst>
            <a:ext uri="{FF2B5EF4-FFF2-40B4-BE49-F238E27FC236}">
              <a16:creationId xmlns:a16="http://schemas.microsoft.com/office/drawing/2014/main" id="{F84697A6-8544-4EC0-9B50-8166895298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8" name="Text Box 87">
          <a:extLst>
            <a:ext uri="{FF2B5EF4-FFF2-40B4-BE49-F238E27FC236}">
              <a16:creationId xmlns:a16="http://schemas.microsoft.com/office/drawing/2014/main" id="{943AF2E2-0CE2-4EE8-A691-6E31059F3B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19" name="Text Box 88">
          <a:extLst>
            <a:ext uri="{FF2B5EF4-FFF2-40B4-BE49-F238E27FC236}">
              <a16:creationId xmlns:a16="http://schemas.microsoft.com/office/drawing/2014/main" id="{8991E287-2344-40C3-BA29-27238004E2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0" name="Text Box 89">
          <a:extLst>
            <a:ext uri="{FF2B5EF4-FFF2-40B4-BE49-F238E27FC236}">
              <a16:creationId xmlns:a16="http://schemas.microsoft.com/office/drawing/2014/main" id="{4ACF5910-54EE-48B8-A0C0-DADDB8BB7E1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1" name="Text Box 90">
          <a:extLst>
            <a:ext uri="{FF2B5EF4-FFF2-40B4-BE49-F238E27FC236}">
              <a16:creationId xmlns:a16="http://schemas.microsoft.com/office/drawing/2014/main" id="{A6E42C2A-DF99-4D48-B84A-30EF08B59F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2" name="Text Box 91">
          <a:extLst>
            <a:ext uri="{FF2B5EF4-FFF2-40B4-BE49-F238E27FC236}">
              <a16:creationId xmlns:a16="http://schemas.microsoft.com/office/drawing/2014/main" id="{6D7E37DF-EA35-4961-953F-5B0EB8FB84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3" name="Text Box 92">
          <a:extLst>
            <a:ext uri="{FF2B5EF4-FFF2-40B4-BE49-F238E27FC236}">
              <a16:creationId xmlns:a16="http://schemas.microsoft.com/office/drawing/2014/main" id="{13BFD223-9204-4064-9548-77DFABEC20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4" name="Text Box 26">
          <a:extLst>
            <a:ext uri="{FF2B5EF4-FFF2-40B4-BE49-F238E27FC236}">
              <a16:creationId xmlns:a16="http://schemas.microsoft.com/office/drawing/2014/main" id="{A20BF62B-6D11-4311-9DED-93A07E5D034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5" name="Text Box 27">
          <a:extLst>
            <a:ext uri="{FF2B5EF4-FFF2-40B4-BE49-F238E27FC236}">
              <a16:creationId xmlns:a16="http://schemas.microsoft.com/office/drawing/2014/main" id="{497E720F-702F-44A4-A4F9-D694ECC53C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6" name="Text Box 28">
          <a:extLst>
            <a:ext uri="{FF2B5EF4-FFF2-40B4-BE49-F238E27FC236}">
              <a16:creationId xmlns:a16="http://schemas.microsoft.com/office/drawing/2014/main" id="{AF71A764-A411-469B-9FBB-4A7896F728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7" name="Text Box 29">
          <a:extLst>
            <a:ext uri="{FF2B5EF4-FFF2-40B4-BE49-F238E27FC236}">
              <a16:creationId xmlns:a16="http://schemas.microsoft.com/office/drawing/2014/main" id="{52A31526-C914-4C9E-A37E-13E00DB5F3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8" name="Text Box 30">
          <a:extLst>
            <a:ext uri="{FF2B5EF4-FFF2-40B4-BE49-F238E27FC236}">
              <a16:creationId xmlns:a16="http://schemas.microsoft.com/office/drawing/2014/main" id="{4FDDFDBD-2DC9-46C4-B04E-B34BF258E3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29" name="Text Box 31">
          <a:extLst>
            <a:ext uri="{FF2B5EF4-FFF2-40B4-BE49-F238E27FC236}">
              <a16:creationId xmlns:a16="http://schemas.microsoft.com/office/drawing/2014/main" id="{AD68E057-7C5A-492A-A14C-D73E0FEB3D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0" name="Text Box 32">
          <a:extLst>
            <a:ext uri="{FF2B5EF4-FFF2-40B4-BE49-F238E27FC236}">
              <a16:creationId xmlns:a16="http://schemas.microsoft.com/office/drawing/2014/main" id="{3AE80195-F44E-4247-AB2D-F4017DA8FD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1" name="Text Box 33">
          <a:extLst>
            <a:ext uri="{FF2B5EF4-FFF2-40B4-BE49-F238E27FC236}">
              <a16:creationId xmlns:a16="http://schemas.microsoft.com/office/drawing/2014/main" id="{605482B1-B639-44E3-AAE6-555B2349B8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2" name="Text Box 34">
          <a:extLst>
            <a:ext uri="{FF2B5EF4-FFF2-40B4-BE49-F238E27FC236}">
              <a16:creationId xmlns:a16="http://schemas.microsoft.com/office/drawing/2014/main" id="{0F2E9D45-354D-442C-9299-398D014BAD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3" name="Text Box 35">
          <a:extLst>
            <a:ext uri="{FF2B5EF4-FFF2-40B4-BE49-F238E27FC236}">
              <a16:creationId xmlns:a16="http://schemas.microsoft.com/office/drawing/2014/main" id="{E97B7026-E153-42C4-AFA6-08F562B537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4" name="Text Box 36">
          <a:extLst>
            <a:ext uri="{FF2B5EF4-FFF2-40B4-BE49-F238E27FC236}">
              <a16:creationId xmlns:a16="http://schemas.microsoft.com/office/drawing/2014/main" id="{359FD6C4-79BC-4CA3-9264-B57D1666D2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5" name="Text Box 37">
          <a:extLst>
            <a:ext uri="{FF2B5EF4-FFF2-40B4-BE49-F238E27FC236}">
              <a16:creationId xmlns:a16="http://schemas.microsoft.com/office/drawing/2014/main" id="{7367B813-1A12-4238-A692-E89CB95FAB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6" name="Text Box 38">
          <a:extLst>
            <a:ext uri="{FF2B5EF4-FFF2-40B4-BE49-F238E27FC236}">
              <a16:creationId xmlns:a16="http://schemas.microsoft.com/office/drawing/2014/main" id="{01415D7D-2F28-4B34-9AC8-55F9F66787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7" name="Text Box 39">
          <a:extLst>
            <a:ext uri="{FF2B5EF4-FFF2-40B4-BE49-F238E27FC236}">
              <a16:creationId xmlns:a16="http://schemas.microsoft.com/office/drawing/2014/main" id="{2BEB8EED-8DFB-43FC-98F1-2060547E3B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8" name="Text Box 40">
          <a:extLst>
            <a:ext uri="{FF2B5EF4-FFF2-40B4-BE49-F238E27FC236}">
              <a16:creationId xmlns:a16="http://schemas.microsoft.com/office/drawing/2014/main" id="{E232B466-E610-4510-A53E-514E5FF4D23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39" name="Text Box 41">
          <a:extLst>
            <a:ext uri="{FF2B5EF4-FFF2-40B4-BE49-F238E27FC236}">
              <a16:creationId xmlns:a16="http://schemas.microsoft.com/office/drawing/2014/main" id="{491B3B47-0B0C-402C-81B4-FB0390E8224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0" name="Text Box 42">
          <a:extLst>
            <a:ext uri="{FF2B5EF4-FFF2-40B4-BE49-F238E27FC236}">
              <a16:creationId xmlns:a16="http://schemas.microsoft.com/office/drawing/2014/main" id="{B38621F8-36A9-4C06-BBE8-A8376B81786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1" name="Text Box 43">
          <a:extLst>
            <a:ext uri="{FF2B5EF4-FFF2-40B4-BE49-F238E27FC236}">
              <a16:creationId xmlns:a16="http://schemas.microsoft.com/office/drawing/2014/main" id="{2CD82468-3F7C-4BE1-86FA-6D48577C69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2" name="Text Box 44">
          <a:extLst>
            <a:ext uri="{FF2B5EF4-FFF2-40B4-BE49-F238E27FC236}">
              <a16:creationId xmlns:a16="http://schemas.microsoft.com/office/drawing/2014/main" id="{DE63DC0B-0018-4D8A-82AE-851391A4FC2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3" name="Text Box 45">
          <a:extLst>
            <a:ext uri="{FF2B5EF4-FFF2-40B4-BE49-F238E27FC236}">
              <a16:creationId xmlns:a16="http://schemas.microsoft.com/office/drawing/2014/main" id="{B20BD22C-294B-4A36-A0A6-4648BA27F7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4" name="Text Box 46">
          <a:extLst>
            <a:ext uri="{FF2B5EF4-FFF2-40B4-BE49-F238E27FC236}">
              <a16:creationId xmlns:a16="http://schemas.microsoft.com/office/drawing/2014/main" id="{9AB8BA9C-D878-4D8D-935D-1C2A719F01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5" name="Text Box 47">
          <a:extLst>
            <a:ext uri="{FF2B5EF4-FFF2-40B4-BE49-F238E27FC236}">
              <a16:creationId xmlns:a16="http://schemas.microsoft.com/office/drawing/2014/main" id="{411310D2-5EA8-4E6D-BE7D-AA0C24B7CF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6" name="Text Box 49">
          <a:extLst>
            <a:ext uri="{FF2B5EF4-FFF2-40B4-BE49-F238E27FC236}">
              <a16:creationId xmlns:a16="http://schemas.microsoft.com/office/drawing/2014/main" id="{B5DAD6EC-DF18-44CE-9FB4-4A7B5FA299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7" name="Text Box 50">
          <a:extLst>
            <a:ext uri="{FF2B5EF4-FFF2-40B4-BE49-F238E27FC236}">
              <a16:creationId xmlns:a16="http://schemas.microsoft.com/office/drawing/2014/main" id="{7BA23A9A-56E1-4F3A-B259-C5234A9D75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8" name="Text Box 51">
          <a:extLst>
            <a:ext uri="{FF2B5EF4-FFF2-40B4-BE49-F238E27FC236}">
              <a16:creationId xmlns:a16="http://schemas.microsoft.com/office/drawing/2014/main" id="{256F5ABF-2A29-4E12-8351-68E427EA03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49" name="Text Box 52">
          <a:extLst>
            <a:ext uri="{FF2B5EF4-FFF2-40B4-BE49-F238E27FC236}">
              <a16:creationId xmlns:a16="http://schemas.microsoft.com/office/drawing/2014/main" id="{A6E5505F-73B9-4591-A338-98044264E2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0" name="Text Box 53">
          <a:extLst>
            <a:ext uri="{FF2B5EF4-FFF2-40B4-BE49-F238E27FC236}">
              <a16:creationId xmlns:a16="http://schemas.microsoft.com/office/drawing/2014/main" id="{AEC8CF97-5C2F-4748-BE7A-86253242E5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1" name="Text Box 54">
          <a:extLst>
            <a:ext uri="{FF2B5EF4-FFF2-40B4-BE49-F238E27FC236}">
              <a16:creationId xmlns:a16="http://schemas.microsoft.com/office/drawing/2014/main" id="{2A694206-40E7-4B4A-8EB1-4EA86FE656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2" name="Text Box 55">
          <a:extLst>
            <a:ext uri="{FF2B5EF4-FFF2-40B4-BE49-F238E27FC236}">
              <a16:creationId xmlns:a16="http://schemas.microsoft.com/office/drawing/2014/main" id="{2A12C866-DBF6-4002-AC5B-C331496B61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3" name="Text Box 56">
          <a:extLst>
            <a:ext uri="{FF2B5EF4-FFF2-40B4-BE49-F238E27FC236}">
              <a16:creationId xmlns:a16="http://schemas.microsoft.com/office/drawing/2014/main" id="{A4602B37-D180-41BB-9FFA-FA5E10128B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4" name="Text Box 57">
          <a:extLst>
            <a:ext uri="{FF2B5EF4-FFF2-40B4-BE49-F238E27FC236}">
              <a16:creationId xmlns:a16="http://schemas.microsoft.com/office/drawing/2014/main" id="{9CE3F08C-E8A6-45C1-949B-4A034636B7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5" name="Text Box 58">
          <a:extLst>
            <a:ext uri="{FF2B5EF4-FFF2-40B4-BE49-F238E27FC236}">
              <a16:creationId xmlns:a16="http://schemas.microsoft.com/office/drawing/2014/main" id="{49D83107-2175-45FD-A10B-B7041F648CC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6" name="Text Box 59">
          <a:extLst>
            <a:ext uri="{FF2B5EF4-FFF2-40B4-BE49-F238E27FC236}">
              <a16:creationId xmlns:a16="http://schemas.microsoft.com/office/drawing/2014/main" id="{390AC1DB-305A-454F-A48A-1636D79074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7" name="Text Box 60">
          <a:extLst>
            <a:ext uri="{FF2B5EF4-FFF2-40B4-BE49-F238E27FC236}">
              <a16:creationId xmlns:a16="http://schemas.microsoft.com/office/drawing/2014/main" id="{8A91653D-C9E5-494A-95BB-8BC13D1CF1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8" name="Text Box 61">
          <a:extLst>
            <a:ext uri="{FF2B5EF4-FFF2-40B4-BE49-F238E27FC236}">
              <a16:creationId xmlns:a16="http://schemas.microsoft.com/office/drawing/2014/main" id="{8F424472-7F92-49C2-B01D-2972F505F7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59" name="Text Box 62">
          <a:extLst>
            <a:ext uri="{FF2B5EF4-FFF2-40B4-BE49-F238E27FC236}">
              <a16:creationId xmlns:a16="http://schemas.microsoft.com/office/drawing/2014/main" id="{484882C6-6936-4F2A-835F-8A3664C3F7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0" name="Text Box 63">
          <a:extLst>
            <a:ext uri="{FF2B5EF4-FFF2-40B4-BE49-F238E27FC236}">
              <a16:creationId xmlns:a16="http://schemas.microsoft.com/office/drawing/2014/main" id="{F0F958B3-B6EF-40C0-9B04-1E8F0CD9E6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1" name="Text Box 64">
          <a:extLst>
            <a:ext uri="{FF2B5EF4-FFF2-40B4-BE49-F238E27FC236}">
              <a16:creationId xmlns:a16="http://schemas.microsoft.com/office/drawing/2014/main" id="{F0478555-0EE2-4C59-AF3C-9A1B399C8B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2" name="Text Box 65">
          <a:extLst>
            <a:ext uri="{FF2B5EF4-FFF2-40B4-BE49-F238E27FC236}">
              <a16:creationId xmlns:a16="http://schemas.microsoft.com/office/drawing/2014/main" id="{0C17DDC4-9043-4411-ABFE-EBF34D5F0A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3" name="Text Box 66">
          <a:extLst>
            <a:ext uri="{FF2B5EF4-FFF2-40B4-BE49-F238E27FC236}">
              <a16:creationId xmlns:a16="http://schemas.microsoft.com/office/drawing/2014/main" id="{08500FAE-7F61-4A69-9557-B332DFB822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4" name="Text Box 67">
          <a:extLst>
            <a:ext uri="{FF2B5EF4-FFF2-40B4-BE49-F238E27FC236}">
              <a16:creationId xmlns:a16="http://schemas.microsoft.com/office/drawing/2014/main" id="{FBA94A6E-D404-4301-B11C-269AB6DEA5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5" name="Text Box 68">
          <a:extLst>
            <a:ext uri="{FF2B5EF4-FFF2-40B4-BE49-F238E27FC236}">
              <a16:creationId xmlns:a16="http://schemas.microsoft.com/office/drawing/2014/main" id="{22961ADB-C1E5-4D4D-A498-AFA57E06AE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6" name="Text Box 69">
          <a:extLst>
            <a:ext uri="{FF2B5EF4-FFF2-40B4-BE49-F238E27FC236}">
              <a16:creationId xmlns:a16="http://schemas.microsoft.com/office/drawing/2014/main" id="{1F9B0973-1A57-409A-9673-06C9E7B5D4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7" name="Text Box 70">
          <a:extLst>
            <a:ext uri="{FF2B5EF4-FFF2-40B4-BE49-F238E27FC236}">
              <a16:creationId xmlns:a16="http://schemas.microsoft.com/office/drawing/2014/main" id="{F8C4500F-8FE0-4270-8947-1381223F46F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8" name="Text Box 71">
          <a:extLst>
            <a:ext uri="{FF2B5EF4-FFF2-40B4-BE49-F238E27FC236}">
              <a16:creationId xmlns:a16="http://schemas.microsoft.com/office/drawing/2014/main" id="{D2898645-1344-41AE-9786-907156B3873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69" name="Text Box 72">
          <a:extLst>
            <a:ext uri="{FF2B5EF4-FFF2-40B4-BE49-F238E27FC236}">
              <a16:creationId xmlns:a16="http://schemas.microsoft.com/office/drawing/2014/main" id="{52FE52F0-18E2-4F88-AA72-CBBE6455B4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0" name="Text Box 73">
          <a:extLst>
            <a:ext uri="{FF2B5EF4-FFF2-40B4-BE49-F238E27FC236}">
              <a16:creationId xmlns:a16="http://schemas.microsoft.com/office/drawing/2014/main" id="{BECCF9F5-6B19-4DCE-B0A9-E804FD7384D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1" name="Text Box 74">
          <a:extLst>
            <a:ext uri="{FF2B5EF4-FFF2-40B4-BE49-F238E27FC236}">
              <a16:creationId xmlns:a16="http://schemas.microsoft.com/office/drawing/2014/main" id="{25D51772-4FBF-4DEC-A5F8-D59F77872B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2" name="Text Box 75">
          <a:extLst>
            <a:ext uri="{FF2B5EF4-FFF2-40B4-BE49-F238E27FC236}">
              <a16:creationId xmlns:a16="http://schemas.microsoft.com/office/drawing/2014/main" id="{A1866534-F997-4D75-BDE4-EB3ADE9F87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3" name="Text Box 76">
          <a:extLst>
            <a:ext uri="{FF2B5EF4-FFF2-40B4-BE49-F238E27FC236}">
              <a16:creationId xmlns:a16="http://schemas.microsoft.com/office/drawing/2014/main" id="{84B7C6C1-88E1-4ADE-A42F-6B90ACE5A99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4" name="Text Box 77">
          <a:extLst>
            <a:ext uri="{FF2B5EF4-FFF2-40B4-BE49-F238E27FC236}">
              <a16:creationId xmlns:a16="http://schemas.microsoft.com/office/drawing/2014/main" id="{3939F692-F0F0-4B91-BB6E-8A9CE3A8082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5" name="Text Box 78">
          <a:extLst>
            <a:ext uri="{FF2B5EF4-FFF2-40B4-BE49-F238E27FC236}">
              <a16:creationId xmlns:a16="http://schemas.microsoft.com/office/drawing/2014/main" id="{5383DE0E-CEAF-4BBD-BAEB-5BB9C7B6E9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6" name="Text Box 79">
          <a:extLst>
            <a:ext uri="{FF2B5EF4-FFF2-40B4-BE49-F238E27FC236}">
              <a16:creationId xmlns:a16="http://schemas.microsoft.com/office/drawing/2014/main" id="{4A57E7F9-C7A9-49B9-8435-570418487AF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7" name="Text Box 80">
          <a:extLst>
            <a:ext uri="{FF2B5EF4-FFF2-40B4-BE49-F238E27FC236}">
              <a16:creationId xmlns:a16="http://schemas.microsoft.com/office/drawing/2014/main" id="{CBF3229B-C5C8-46C0-8DB0-895A2A3646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8" name="Text Box 81">
          <a:extLst>
            <a:ext uri="{FF2B5EF4-FFF2-40B4-BE49-F238E27FC236}">
              <a16:creationId xmlns:a16="http://schemas.microsoft.com/office/drawing/2014/main" id="{FF9D4E70-68B8-4C89-9396-DF27167939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79" name="Text Box 82">
          <a:extLst>
            <a:ext uri="{FF2B5EF4-FFF2-40B4-BE49-F238E27FC236}">
              <a16:creationId xmlns:a16="http://schemas.microsoft.com/office/drawing/2014/main" id="{589FD304-37AD-4E88-BAB0-623DCDEDE1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0" name="Text Box 83">
          <a:extLst>
            <a:ext uri="{FF2B5EF4-FFF2-40B4-BE49-F238E27FC236}">
              <a16:creationId xmlns:a16="http://schemas.microsoft.com/office/drawing/2014/main" id="{3A825BC0-3779-417E-B569-B450EB9C0CB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1" name="Text Box 84">
          <a:extLst>
            <a:ext uri="{FF2B5EF4-FFF2-40B4-BE49-F238E27FC236}">
              <a16:creationId xmlns:a16="http://schemas.microsoft.com/office/drawing/2014/main" id="{7EE89174-7B34-4827-B366-F3916C5062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2" name="Text Box 85">
          <a:extLst>
            <a:ext uri="{FF2B5EF4-FFF2-40B4-BE49-F238E27FC236}">
              <a16:creationId xmlns:a16="http://schemas.microsoft.com/office/drawing/2014/main" id="{3ED54D59-A4E3-4F82-9CF7-DA95AFEDCA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3" name="Text Box 86">
          <a:extLst>
            <a:ext uri="{FF2B5EF4-FFF2-40B4-BE49-F238E27FC236}">
              <a16:creationId xmlns:a16="http://schemas.microsoft.com/office/drawing/2014/main" id="{CE26B321-7B46-4247-AE45-9E175C07499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4" name="Text Box 87">
          <a:extLst>
            <a:ext uri="{FF2B5EF4-FFF2-40B4-BE49-F238E27FC236}">
              <a16:creationId xmlns:a16="http://schemas.microsoft.com/office/drawing/2014/main" id="{1BAB47A9-9AC0-448D-8AEF-574E2F5EC20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5" name="Text Box 88">
          <a:extLst>
            <a:ext uri="{FF2B5EF4-FFF2-40B4-BE49-F238E27FC236}">
              <a16:creationId xmlns:a16="http://schemas.microsoft.com/office/drawing/2014/main" id="{DCC68BBF-7ADF-48C9-B9C2-D6F4B22D42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6" name="Text Box 89">
          <a:extLst>
            <a:ext uri="{FF2B5EF4-FFF2-40B4-BE49-F238E27FC236}">
              <a16:creationId xmlns:a16="http://schemas.microsoft.com/office/drawing/2014/main" id="{1EEA9062-78C2-42AE-B190-D855E583F5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7" name="Text Box 90">
          <a:extLst>
            <a:ext uri="{FF2B5EF4-FFF2-40B4-BE49-F238E27FC236}">
              <a16:creationId xmlns:a16="http://schemas.microsoft.com/office/drawing/2014/main" id="{F5300171-FB32-4F26-9D67-37CCFA9095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8" name="Text Box 91">
          <a:extLst>
            <a:ext uri="{FF2B5EF4-FFF2-40B4-BE49-F238E27FC236}">
              <a16:creationId xmlns:a16="http://schemas.microsoft.com/office/drawing/2014/main" id="{CDC35294-0B00-4738-B9D3-DAB5DEB6644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89" name="Text Box 92">
          <a:extLst>
            <a:ext uri="{FF2B5EF4-FFF2-40B4-BE49-F238E27FC236}">
              <a16:creationId xmlns:a16="http://schemas.microsoft.com/office/drawing/2014/main" id="{ECD53A9D-60E6-4AD7-AC18-9D37746C3A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0" name="Text Box 26">
          <a:extLst>
            <a:ext uri="{FF2B5EF4-FFF2-40B4-BE49-F238E27FC236}">
              <a16:creationId xmlns:a16="http://schemas.microsoft.com/office/drawing/2014/main" id="{896D06C2-BFB3-42A1-A189-CA5DFBCA14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1" name="Text Box 27">
          <a:extLst>
            <a:ext uri="{FF2B5EF4-FFF2-40B4-BE49-F238E27FC236}">
              <a16:creationId xmlns:a16="http://schemas.microsoft.com/office/drawing/2014/main" id="{B1042CEC-180B-4EFD-A0A5-881A097C60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2" name="Text Box 28">
          <a:extLst>
            <a:ext uri="{FF2B5EF4-FFF2-40B4-BE49-F238E27FC236}">
              <a16:creationId xmlns:a16="http://schemas.microsoft.com/office/drawing/2014/main" id="{B385D202-A26B-4BDE-88CC-63464EE6A6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3" name="Text Box 29">
          <a:extLst>
            <a:ext uri="{FF2B5EF4-FFF2-40B4-BE49-F238E27FC236}">
              <a16:creationId xmlns:a16="http://schemas.microsoft.com/office/drawing/2014/main" id="{2683267A-E5CE-425F-88ED-72C36B1CCD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4" name="Text Box 30">
          <a:extLst>
            <a:ext uri="{FF2B5EF4-FFF2-40B4-BE49-F238E27FC236}">
              <a16:creationId xmlns:a16="http://schemas.microsoft.com/office/drawing/2014/main" id="{F2024C9D-8B02-4392-81BB-4F9A06FE005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5" name="Text Box 31">
          <a:extLst>
            <a:ext uri="{FF2B5EF4-FFF2-40B4-BE49-F238E27FC236}">
              <a16:creationId xmlns:a16="http://schemas.microsoft.com/office/drawing/2014/main" id="{C684064E-E516-4F25-8195-E519212499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6" name="Text Box 32">
          <a:extLst>
            <a:ext uri="{FF2B5EF4-FFF2-40B4-BE49-F238E27FC236}">
              <a16:creationId xmlns:a16="http://schemas.microsoft.com/office/drawing/2014/main" id="{29233F9F-EEFE-4137-99AD-DBBEBFCADFE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7" name="Text Box 33">
          <a:extLst>
            <a:ext uri="{FF2B5EF4-FFF2-40B4-BE49-F238E27FC236}">
              <a16:creationId xmlns:a16="http://schemas.microsoft.com/office/drawing/2014/main" id="{38ED604A-A78A-469B-B764-337EE7C184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8" name="Text Box 34">
          <a:extLst>
            <a:ext uri="{FF2B5EF4-FFF2-40B4-BE49-F238E27FC236}">
              <a16:creationId xmlns:a16="http://schemas.microsoft.com/office/drawing/2014/main" id="{69B5C98D-EE4C-4152-8A0F-43AECB1786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3999" name="Text Box 35">
          <a:extLst>
            <a:ext uri="{FF2B5EF4-FFF2-40B4-BE49-F238E27FC236}">
              <a16:creationId xmlns:a16="http://schemas.microsoft.com/office/drawing/2014/main" id="{CD035904-41BF-47D2-AD5D-F51DE33EFCE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0" name="Text Box 36">
          <a:extLst>
            <a:ext uri="{FF2B5EF4-FFF2-40B4-BE49-F238E27FC236}">
              <a16:creationId xmlns:a16="http://schemas.microsoft.com/office/drawing/2014/main" id="{81B1D610-FCC7-4378-BD27-DA056E3728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1" name="Text Box 37">
          <a:extLst>
            <a:ext uri="{FF2B5EF4-FFF2-40B4-BE49-F238E27FC236}">
              <a16:creationId xmlns:a16="http://schemas.microsoft.com/office/drawing/2014/main" id="{51E7CF0F-D8FF-421B-93BB-0F4961655C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2" name="Text Box 38">
          <a:extLst>
            <a:ext uri="{FF2B5EF4-FFF2-40B4-BE49-F238E27FC236}">
              <a16:creationId xmlns:a16="http://schemas.microsoft.com/office/drawing/2014/main" id="{C2F603BB-C5E1-43B2-98D9-2EFA31D559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3" name="Text Box 39">
          <a:extLst>
            <a:ext uri="{FF2B5EF4-FFF2-40B4-BE49-F238E27FC236}">
              <a16:creationId xmlns:a16="http://schemas.microsoft.com/office/drawing/2014/main" id="{54857B65-A625-46F9-807D-0768BC821C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4" name="Text Box 40">
          <a:extLst>
            <a:ext uri="{FF2B5EF4-FFF2-40B4-BE49-F238E27FC236}">
              <a16:creationId xmlns:a16="http://schemas.microsoft.com/office/drawing/2014/main" id="{E0D03A3A-5C85-4C4C-86FA-EA107C7CCD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5" name="Text Box 41">
          <a:extLst>
            <a:ext uri="{FF2B5EF4-FFF2-40B4-BE49-F238E27FC236}">
              <a16:creationId xmlns:a16="http://schemas.microsoft.com/office/drawing/2014/main" id="{9AB0F0C4-8210-45C8-8457-3B0A510A5D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6" name="Text Box 42">
          <a:extLst>
            <a:ext uri="{FF2B5EF4-FFF2-40B4-BE49-F238E27FC236}">
              <a16:creationId xmlns:a16="http://schemas.microsoft.com/office/drawing/2014/main" id="{C5C03992-F0AD-4BF9-98B4-4CCEF616843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7" name="Text Box 43">
          <a:extLst>
            <a:ext uri="{FF2B5EF4-FFF2-40B4-BE49-F238E27FC236}">
              <a16:creationId xmlns:a16="http://schemas.microsoft.com/office/drawing/2014/main" id="{59888DBC-61A2-4CEA-8119-4E0900921A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8" name="Text Box 44">
          <a:extLst>
            <a:ext uri="{FF2B5EF4-FFF2-40B4-BE49-F238E27FC236}">
              <a16:creationId xmlns:a16="http://schemas.microsoft.com/office/drawing/2014/main" id="{9F0FBE74-BA07-4D1C-9850-91521044168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09" name="Text Box 45">
          <a:extLst>
            <a:ext uri="{FF2B5EF4-FFF2-40B4-BE49-F238E27FC236}">
              <a16:creationId xmlns:a16="http://schemas.microsoft.com/office/drawing/2014/main" id="{2BFBE3DF-BD97-4B64-B93B-AC4F61E144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0" name="Text Box 46">
          <a:extLst>
            <a:ext uri="{FF2B5EF4-FFF2-40B4-BE49-F238E27FC236}">
              <a16:creationId xmlns:a16="http://schemas.microsoft.com/office/drawing/2014/main" id="{133E906B-8D58-4736-ADF5-79E74B1236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1" name="Text Box 47">
          <a:extLst>
            <a:ext uri="{FF2B5EF4-FFF2-40B4-BE49-F238E27FC236}">
              <a16:creationId xmlns:a16="http://schemas.microsoft.com/office/drawing/2014/main" id="{510B4D31-B66A-4FD2-A794-7D961B0CED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2" name="Text Box 49">
          <a:extLst>
            <a:ext uri="{FF2B5EF4-FFF2-40B4-BE49-F238E27FC236}">
              <a16:creationId xmlns:a16="http://schemas.microsoft.com/office/drawing/2014/main" id="{F2A93BA9-56AD-488C-99A1-F5C170F13A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3" name="Text Box 50">
          <a:extLst>
            <a:ext uri="{FF2B5EF4-FFF2-40B4-BE49-F238E27FC236}">
              <a16:creationId xmlns:a16="http://schemas.microsoft.com/office/drawing/2014/main" id="{A7F95E80-FABC-468E-9CD0-0D610206DCA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4" name="Text Box 51">
          <a:extLst>
            <a:ext uri="{FF2B5EF4-FFF2-40B4-BE49-F238E27FC236}">
              <a16:creationId xmlns:a16="http://schemas.microsoft.com/office/drawing/2014/main" id="{6F7022C6-C826-42F9-A354-68123334DC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5" name="Text Box 52">
          <a:extLst>
            <a:ext uri="{FF2B5EF4-FFF2-40B4-BE49-F238E27FC236}">
              <a16:creationId xmlns:a16="http://schemas.microsoft.com/office/drawing/2014/main" id="{6BE04A5C-3C38-4066-AFD7-414EB71399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6" name="Text Box 53">
          <a:extLst>
            <a:ext uri="{FF2B5EF4-FFF2-40B4-BE49-F238E27FC236}">
              <a16:creationId xmlns:a16="http://schemas.microsoft.com/office/drawing/2014/main" id="{D109B5E8-6105-4686-BF1E-AC689DD12E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7" name="Text Box 54">
          <a:extLst>
            <a:ext uri="{FF2B5EF4-FFF2-40B4-BE49-F238E27FC236}">
              <a16:creationId xmlns:a16="http://schemas.microsoft.com/office/drawing/2014/main" id="{074F2517-C030-4010-A3D5-0376790CAA3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8" name="Text Box 55">
          <a:extLst>
            <a:ext uri="{FF2B5EF4-FFF2-40B4-BE49-F238E27FC236}">
              <a16:creationId xmlns:a16="http://schemas.microsoft.com/office/drawing/2014/main" id="{A4394FFF-25E7-4C10-B970-F437A853E66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19" name="Text Box 56">
          <a:extLst>
            <a:ext uri="{FF2B5EF4-FFF2-40B4-BE49-F238E27FC236}">
              <a16:creationId xmlns:a16="http://schemas.microsoft.com/office/drawing/2014/main" id="{76C806C7-6310-458E-9125-AD5707A5D9C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0" name="Text Box 57">
          <a:extLst>
            <a:ext uri="{FF2B5EF4-FFF2-40B4-BE49-F238E27FC236}">
              <a16:creationId xmlns:a16="http://schemas.microsoft.com/office/drawing/2014/main" id="{201F073F-4124-4ABD-A7A1-D505CFBF2A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1" name="Text Box 58">
          <a:extLst>
            <a:ext uri="{FF2B5EF4-FFF2-40B4-BE49-F238E27FC236}">
              <a16:creationId xmlns:a16="http://schemas.microsoft.com/office/drawing/2014/main" id="{C1184822-EBD2-40D7-BE3E-28A4939B058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2" name="Text Box 59">
          <a:extLst>
            <a:ext uri="{FF2B5EF4-FFF2-40B4-BE49-F238E27FC236}">
              <a16:creationId xmlns:a16="http://schemas.microsoft.com/office/drawing/2014/main" id="{16A2D778-7844-45A1-A88B-34E1E34F40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3" name="Text Box 60">
          <a:extLst>
            <a:ext uri="{FF2B5EF4-FFF2-40B4-BE49-F238E27FC236}">
              <a16:creationId xmlns:a16="http://schemas.microsoft.com/office/drawing/2014/main" id="{2BA4057A-D39A-4DFC-A605-6BAA748E60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4" name="Text Box 61">
          <a:extLst>
            <a:ext uri="{FF2B5EF4-FFF2-40B4-BE49-F238E27FC236}">
              <a16:creationId xmlns:a16="http://schemas.microsoft.com/office/drawing/2014/main" id="{EA6369CB-E4E4-4E55-BC75-EA3CC1B27C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5" name="Text Box 62">
          <a:extLst>
            <a:ext uri="{FF2B5EF4-FFF2-40B4-BE49-F238E27FC236}">
              <a16:creationId xmlns:a16="http://schemas.microsoft.com/office/drawing/2014/main" id="{2779806B-9804-4EA5-9971-3EECDF8ECD3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6" name="Text Box 63">
          <a:extLst>
            <a:ext uri="{FF2B5EF4-FFF2-40B4-BE49-F238E27FC236}">
              <a16:creationId xmlns:a16="http://schemas.microsoft.com/office/drawing/2014/main" id="{759D8283-9626-4890-AFEA-122D8C43DF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7" name="Text Box 64">
          <a:extLst>
            <a:ext uri="{FF2B5EF4-FFF2-40B4-BE49-F238E27FC236}">
              <a16:creationId xmlns:a16="http://schemas.microsoft.com/office/drawing/2014/main" id="{B22343DB-F85C-4BDE-ACDB-357758EE730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8" name="Text Box 65">
          <a:extLst>
            <a:ext uri="{FF2B5EF4-FFF2-40B4-BE49-F238E27FC236}">
              <a16:creationId xmlns:a16="http://schemas.microsoft.com/office/drawing/2014/main" id="{74E0F725-ECB4-40CB-970A-B9870F76DA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29" name="Text Box 66">
          <a:extLst>
            <a:ext uri="{FF2B5EF4-FFF2-40B4-BE49-F238E27FC236}">
              <a16:creationId xmlns:a16="http://schemas.microsoft.com/office/drawing/2014/main" id="{256FA43B-D033-4B48-9FF0-1769AAF68BD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0" name="Text Box 67">
          <a:extLst>
            <a:ext uri="{FF2B5EF4-FFF2-40B4-BE49-F238E27FC236}">
              <a16:creationId xmlns:a16="http://schemas.microsoft.com/office/drawing/2014/main" id="{022F2CCC-B474-437F-ADF8-AE06B6D78E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1" name="Text Box 68">
          <a:extLst>
            <a:ext uri="{FF2B5EF4-FFF2-40B4-BE49-F238E27FC236}">
              <a16:creationId xmlns:a16="http://schemas.microsoft.com/office/drawing/2014/main" id="{8AD70EDE-7766-4261-8798-04A159C5CB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2" name="Text Box 69">
          <a:extLst>
            <a:ext uri="{FF2B5EF4-FFF2-40B4-BE49-F238E27FC236}">
              <a16:creationId xmlns:a16="http://schemas.microsoft.com/office/drawing/2014/main" id="{91AF6E03-A85D-4C74-B3F3-370ECEB2699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3" name="Text Box 70">
          <a:extLst>
            <a:ext uri="{FF2B5EF4-FFF2-40B4-BE49-F238E27FC236}">
              <a16:creationId xmlns:a16="http://schemas.microsoft.com/office/drawing/2014/main" id="{4FAABE28-280B-40CB-8FA0-1B6F00232D1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4" name="Text Box 71">
          <a:extLst>
            <a:ext uri="{FF2B5EF4-FFF2-40B4-BE49-F238E27FC236}">
              <a16:creationId xmlns:a16="http://schemas.microsoft.com/office/drawing/2014/main" id="{0FB7BCED-1AE1-4175-9104-8E41EF0005D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5" name="Text Box 72">
          <a:extLst>
            <a:ext uri="{FF2B5EF4-FFF2-40B4-BE49-F238E27FC236}">
              <a16:creationId xmlns:a16="http://schemas.microsoft.com/office/drawing/2014/main" id="{B2408CB3-A195-4B76-BB9F-00BB3A1E92C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6" name="Text Box 73">
          <a:extLst>
            <a:ext uri="{FF2B5EF4-FFF2-40B4-BE49-F238E27FC236}">
              <a16:creationId xmlns:a16="http://schemas.microsoft.com/office/drawing/2014/main" id="{4D06F569-69F0-4313-AF07-BCADF64457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7" name="Text Box 74">
          <a:extLst>
            <a:ext uri="{FF2B5EF4-FFF2-40B4-BE49-F238E27FC236}">
              <a16:creationId xmlns:a16="http://schemas.microsoft.com/office/drawing/2014/main" id="{B210F8BE-A19E-405B-8C34-015FBD3373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8" name="Text Box 75">
          <a:extLst>
            <a:ext uri="{FF2B5EF4-FFF2-40B4-BE49-F238E27FC236}">
              <a16:creationId xmlns:a16="http://schemas.microsoft.com/office/drawing/2014/main" id="{6D254BC1-2C57-44DB-BBE6-384471D0615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39" name="Text Box 76">
          <a:extLst>
            <a:ext uri="{FF2B5EF4-FFF2-40B4-BE49-F238E27FC236}">
              <a16:creationId xmlns:a16="http://schemas.microsoft.com/office/drawing/2014/main" id="{EFE40DB5-A39A-48D8-A0D8-CA5882ADD5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0" name="Text Box 77">
          <a:extLst>
            <a:ext uri="{FF2B5EF4-FFF2-40B4-BE49-F238E27FC236}">
              <a16:creationId xmlns:a16="http://schemas.microsoft.com/office/drawing/2014/main" id="{8B0BBC96-F348-4B5A-A3BE-F5988AD6E6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1" name="Text Box 78">
          <a:extLst>
            <a:ext uri="{FF2B5EF4-FFF2-40B4-BE49-F238E27FC236}">
              <a16:creationId xmlns:a16="http://schemas.microsoft.com/office/drawing/2014/main" id="{F0A69F3B-1B4D-4210-B515-2E06E5AEBE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2" name="Text Box 79">
          <a:extLst>
            <a:ext uri="{FF2B5EF4-FFF2-40B4-BE49-F238E27FC236}">
              <a16:creationId xmlns:a16="http://schemas.microsoft.com/office/drawing/2014/main" id="{6DE48088-57B2-4592-B90D-56E57C65C59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3" name="Text Box 80">
          <a:extLst>
            <a:ext uri="{FF2B5EF4-FFF2-40B4-BE49-F238E27FC236}">
              <a16:creationId xmlns:a16="http://schemas.microsoft.com/office/drawing/2014/main" id="{3426BC46-A6C2-4A49-AB8A-C1B8F48A770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4" name="Text Box 81">
          <a:extLst>
            <a:ext uri="{FF2B5EF4-FFF2-40B4-BE49-F238E27FC236}">
              <a16:creationId xmlns:a16="http://schemas.microsoft.com/office/drawing/2014/main" id="{5826777C-917C-40D6-B860-D8362606820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5" name="Text Box 82">
          <a:extLst>
            <a:ext uri="{FF2B5EF4-FFF2-40B4-BE49-F238E27FC236}">
              <a16:creationId xmlns:a16="http://schemas.microsoft.com/office/drawing/2014/main" id="{A0DF22F6-B2C5-41EC-971B-D83556DB082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6" name="Text Box 83">
          <a:extLst>
            <a:ext uri="{FF2B5EF4-FFF2-40B4-BE49-F238E27FC236}">
              <a16:creationId xmlns:a16="http://schemas.microsoft.com/office/drawing/2014/main" id="{6952471A-1997-42DC-97D0-AAC2FA19E4C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7" name="Text Box 84">
          <a:extLst>
            <a:ext uri="{FF2B5EF4-FFF2-40B4-BE49-F238E27FC236}">
              <a16:creationId xmlns:a16="http://schemas.microsoft.com/office/drawing/2014/main" id="{A1438D09-9B52-47FE-816E-C0EAFCF426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8" name="Text Box 85">
          <a:extLst>
            <a:ext uri="{FF2B5EF4-FFF2-40B4-BE49-F238E27FC236}">
              <a16:creationId xmlns:a16="http://schemas.microsoft.com/office/drawing/2014/main" id="{1D9A9BEA-6722-4CF3-BC53-F23603A379A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49" name="Text Box 86">
          <a:extLst>
            <a:ext uri="{FF2B5EF4-FFF2-40B4-BE49-F238E27FC236}">
              <a16:creationId xmlns:a16="http://schemas.microsoft.com/office/drawing/2014/main" id="{0F6BA065-F597-4BE3-BF99-F7E6ABD59C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0" name="Text Box 87">
          <a:extLst>
            <a:ext uri="{FF2B5EF4-FFF2-40B4-BE49-F238E27FC236}">
              <a16:creationId xmlns:a16="http://schemas.microsoft.com/office/drawing/2014/main" id="{8FA8EBCA-7649-4FDD-B8FB-2F761DA8787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1" name="Text Box 88">
          <a:extLst>
            <a:ext uri="{FF2B5EF4-FFF2-40B4-BE49-F238E27FC236}">
              <a16:creationId xmlns:a16="http://schemas.microsoft.com/office/drawing/2014/main" id="{110BA973-9C53-4F10-A2F9-BB37332E727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2" name="Text Box 89">
          <a:extLst>
            <a:ext uri="{FF2B5EF4-FFF2-40B4-BE49-F238E27FC236}">
              <a16:creationId xmlns:a16="http://schemas.microsoft.com/office/drawing/2014/main" id="{226794DB-4719-45D3-9A52-9124F887D9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3" name="Text Box 90">
          <a:extLst>
            <a:ext uri="{FF2B5EF4-FFF2-40B4-BE49-F238E27FC236}">
              <a16:creationId xmlns:a16="http://schemas.microsoft.com/office/drawing/2014/main" id="{38E29784-EF72-40CD-A29A-11D0377C97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4" name="Text Box 91">
          <a:extLst>
            <a:ext uri="{FF2B5EF4-FFF2-40B4-BE49-F238E27FC236}">
              <a16:creationId xmlns:a16="http://schemas.microsoft.com/office/drawing/2014/main" id="{C3455CD3-ABAA-495A-B6F0-F514B46B3D7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5" name="Text Box 92">
          <a:extLst>
            <a:ext uri="{FF2B5EF4-FFF2-40B4-BE49-F238E27FC236}">
              <a16:creationId xmlns:a16="http://schemas.microsoft.com/office/drawing/2014/main" id="{E9331EFA-48B9-4B35-A0B8-667BEEDF828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6" name="Text Box 26">
          <a:extLst>
            <a:ext uri="{FF2B5EF4-FFF2-40B4-BE49-F238E27FC236}">
              <a16:creationId xmlns:a16="http://schemas.microsoft.com/office/drawing/2014/main" id="{79B57B6D-037B-4417-8883-E3FAA23FEA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7" name="Text Box 27">
          <a:extLst>
            <a:ext uri="{FF2B5EF4-FFF2-40B4-BE49-F238E27FC236}">
              <a16:creationId xmlns:a16="http://schemas.microsoft.com/office/drawing/2014/main" id="{4AA6B4EE-99FC-46AF-B91C-B9091D7C8B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8" name="Text Box 28">
          <a:extLst>
            <a:ext uri="{FF2B5EF4-FFF2-40B4-BE49-F238E27FC236}">
              <a16:creationId xmlns:a16="http://schemas.microsoft.com/office/drawing/2014/main" id="{FA4CF151-D01A-40D3-8D23-787580D22D9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59" name="Text Box 29">
          <a:extLst>
            <a:ext uri="{FF2B5EF4-FFF2-40B4-BE49-F238E27FC236}">
              <a16:creationId xmlns:a16="http://schemas.microsoft.com/office/drawing/2014/main" id="{A4E052C0-B2B4-49CD-B5DB-E02DAD86187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0" name="Text Box 30">
          <a:extLst>
            <a:ext uri="{FF2B5EF4-FFF2-40B4-BE49-F238E27FC236}">
              <a16:creationId xmlns:a16="http://schemas.microsoft.com/office/drawing/2014/main" id="{A8C555F6-180F-4560-9DA5-2CC627EB14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1" name="Text Box 31">
          <a:extLst>
            <a:ext uri="{FF2B5EF4-FFF2-40B4-BE49-F238E27FC236}">
              <a16:creationId xmlns:a16="http://schemas.microsoft.com/office/drawing/2014/main" id="{FC790B25-0C13-42A9-B6F2-A7B160B36C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2" name="Text Box 32">
          <a:extLst>
            <a:ext uri="{FF2B5EF4-FFF2-40B4-BE49-F238E27FC236}">
              <a16:creationId xmlns:a16="http://schemas.microsoft.com/office/drawing/2014/main" id="{8184B2DD-9A65-4C59-9A26-B7E6448741C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3" name="Text Box 33">
          <a:extLst>
            <a:ext uri="{FF2B5EF4-FFF2-40B4-BE49-F238E27FC236}">
              <a16:creationId xmlns:a16="http://schemas.microsoft.com/office/drawing/2014/main" id="{F24190B0-0A53-47C7-9A7B-0559A90FDB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4" name="Text Box 34">
          <a:extLst>
            <a:ext uri="{FF2B5EF4-FFF2-40B4-BE49-F238E27FC236}">
              <a16:creationId xmlns:a16="http://schemas.microsoft.com/office/drawing/2014/main" id="{D1603E82-AC49-4CCD-9778-24BF8136D1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5" name="Text Box 35">
          <a:extLst>
            <a:ext uri="{FF2B5EF4-FFF2-40B4-BE49-F238E27FC236}">
              <a16:creationId xmlns:a16="http://schemas.microsoft.com/office/drawing/2014/main" id="{68FAC248-5909-40C6-BF90-7734E509E5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6" name="Text Box 36">
          <a:extLst>
            <a:ext uri="{FF2B5EF4-FFF2-40B4-BE49-F238E27FC236}">
              <a16:creationId xmlns:a16="http://schemas.microsoft.com/office/drawing/2014/main" id="{A402BB75-775B-4C1D-A9E1-90120F1893E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7" name="Text Box 37">
          <a:extLst>
            <a:ext uri="{FF2B5EF4-FFF2-40B4-BE49-F238E27FC236}">
              <a16:creationId xmlns:a16="http://schemas.microsoft.com/office/drawing/2014/main" id="{CC698A96-FECE-4D1E-A9DF-BA6159EDE04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8" name="Text Box 38">
          <a:extLst>
            <a:ext uri="{FF2B5EF4-FFF2-40B4-BE49-F238E27FC236}">
              <a16:creationId xmlns:a16="http://schemas.microsoft.com/office/drawing/2014/main" id="{74C2106F-0C76-494E-BD4B-06D5B9B6808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69" name="Text Box 39">
          <a:extLst>
            <a:ext uri="{FF2B5EF4-FFF2-40B4-BE49-F238E27FC236}">
              <a16:creationId xmlns:a16="http://schemas.microsoft.com/office/drawing/2014/main" id="{2EB1C693-531C-45FA-8644-B54341545B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0" name="Text Box 40">
          <a:extLst>
            <a:ext uri="{FF2B5EF4-FFF2-40B4-BE49-F238E27FC236}">
              <a16:creationId xmlns:a16="http://schemas.microsoft.com/office/drawing/2014/main" id="{D52BD295-20DF-47E9-87F4-98DB6C9AC0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1" name="Text Box 41">
          <a:extLst>
            <a:ext uri="{FF2B5EF4-FFF2-40B4-BE49-F238E27FC236}">
              <a16:creationId xmlns:a16="http://schemas.microsoft.com/office/drawing/2014/main" id="{317C2E18-4CF6-48CD-ABA6-0AF3FF0CBA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2" name="Text Box 42">
          <a:extLst>
            <a:ext uri="{FF2B5EF4-FFF2-40B4-BE49-F238E27FC236}">
              <a16:creationId xmlns:a16="http://schemas.microsoft.com/office/drawing/2014/main" id="{697A85D6-3A9E-42CA-BD3A-40CFFE79B1E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3" name="Text Box 43">
          <a:extLst>
            <a:ext uri="{FF2B5EF4-FFF2-40B4-BE49-F238E27FC236}">
              <a16:creationId xmlns:a16="http://schemas.microsoft.com/office/drawing/2014/main" id="{5D12BED5-97F0-4C9B-B11E-56ABAE1309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4" name="Text Box 44">
          <a:extLst>
            <a:ext uri="{FF2B5EF4-FFF2-40B4-BE49-F238E27FC236}">
              <a16:creationId xmlns:a16="http://schemas.microsoft.com/office/drawing/2014/main" id="{606004A8-5AE0-46E1-B107-D01063D8106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5" name="Text Box 45">
          <a:extLst>
            <a:ext uri="{FF2B5EF4-FFF2-40B4-BE49-F238E27FC236}">
              <a16:creationId xmlns:a16="http://schemas.microsoft.com/office/drawing/2014/main" id="{7C8EE91E-6053-40FE-87B9-EF118A3BAED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6" name="Text Box 46">
          <a:extLst>
            <a:ext uri="{FF2B5EF4-FFF2-40B4-BE49-F238E27FC236}">
              <a16:creationId xmlns:a16="http://schemas.microsoft.com/office/drawing/2014/main" id="{DFF9BB65-1A3F-4888-B5EA-4816127428D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7" name="Text Box 47">
          <a:extLst>
            <a:ext uri="{FF2B5EF4-FFF2-40B4-BE49-F238E27FC236}">
              <a16:creationId xmlns:a16="http://schemas.microsoft.com/office/drawing/2014/main" id="{E489BA5A-B8D5-404C-9240-D60BF751EA8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8" name="Text Box 49">
          <a:extLst>
            <a:ext uri="{FF2B5EF4-FFF2-40B4-BE49-F238E27FC236}">
              <a16:creationId xmlns:a16="http://schemas.microsoft.com/office/drawing/2014/main" id="{99D9F06E-C796-444D-81DA-9498F553710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79" name="Text Box 50">
          <a:extLst>
            <a:ext uri="{FF2B5EF4-FFF2-40B4-BE49-F238E27FC236}">
              <a16:creationId xmlns:a16="http://schemas.microsoft.com/office/drawing/2014/main" id="{884B793B-AB49-48D3-B551-CC17AEE2A6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0" name="Text Box 51">
          <a:extLst>
            <a:ext uri="{FF2B5EF4-FFF2-40B4-BE49-F238E27FC236}">
              <a16:creationId xmlns:a16="http://schemas.microsoft.com/office/drawing/2014/main" id="{E14FA3B1-199D-4B0C-959D-7B7D5D45D7F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1" name="Text Box 52">
          <a:extLst>
            <a:ext uri="{FF2B5EF4-FFF2-40B4-BE49-F238E27FC236}">
              <a16:creationId xmlns:a16="http://schemas.microsoft.com/office/drawing/2014/main" id="{CDEB21F7-CE93-4A23-82DC-2F6C5B134C1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2" name="Text Box 53">
          <a:extLst>
            <a:ext uri="{FF2B5EF4-FFF2-40B4-BE49-F238E27FC236}">
              <a16:creationId xmlns:a16="http://schemas.microsoft.com/office/drawing/2014/main" id="{E1474EE7-1A87-4F81-8324-721567795E2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3" name="Text Box 54">
          <a:extLst>
            <a:ext uri="{FF2B5EF4-FFF2-40B4-BE49-F238E27FC236}">
              <a16:creationId xmlns:a16="http://schemas.microsoft.com/office/drawing/2014/main" id="{64692DFB-EFAF-4FC2-9E19-C794507EDE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4" name="Text Box 55">
          <a:extLst>
            <a:ext uri="{FF2B5EF4-FFF2-40B4-BE49-F238E27FC236}">
              <a16:creationId xmlns:a16="http://schemas.microsoft.com/office/drawing/2014/main" id="{C94DA94D-294C-4574-80E4-4B46E5B465E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5" name="Text Box 56">
          <a:extLst>
            <a:ext uri="{FF2B5EF4-FFF2-40B4-BE49-F238E27FC236}">
              <a16:creationId xmlns:a16="http://schemas.microsoft.com/office/drawing/2014/main" id="{BBF8BA98-CDD6-48D7-A4FD-06B2EAC0E6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6" name="Text Box 57">
          <a:extLst>
            <a:ext uri="{FF2B5EF4-FFF2-40B4-BE49-F238E27FC236}">
              <a16:creationId xmlns:a16="http://schemas.microsoft.com/office/drawing/2014/main" id="{C4AC0493-2D41-4D27-B568-EAA064AB2C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7" name="Text Box 58">
          <a:extLst>
            <a:ext uri="{FF2B5EF4-FFF2-40B4-BE49-F238E27FC236}">
              <a16:creationId xmlns:a16="http://schemas.microsoft.com/office/drawing/2014/main" id="{86F17523-2798-4575-A33E-98FA8135F55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8" name="Text Box 59">
          <a:extLst>
            <a:ext uri="{FF2B5EF4-FFF2-40B4-BE49-F238E27FC236}">
              <a16:creationId xmlns:a16="http://schemas.microsoft.com/office/drawing/2014/main" id="{9180A3D9-39A7-4BDB-834C-6876A816EB0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89" name="Text Box 60">
          <a:extLst>
            <a:ext uri="{FF2B5EF4-FFF2-40B4-BE49-F238E27FC236}">
              <a16:creationId xmlns:a16="http://schemas.microsoft.com/office/drawing/2014/main" id="{F68CB3F5-5536-40D0-9F45-2C64F7795E1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0" name="Text Box 61">
          <a:extLst>
            <a:ext uri="{FF2B5EF4-FFF2-40B4-BE49-F238E27FC236}">
              <a16:creationId xmlns:a16="http://schemas.microsoft.com/office/drawing/2014/main" id="{75145F4D-58F6-40A0-9CB5-B722D040923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1" name="Text Box 62">
          <a:extLst>
            <a:ext uri="{FF2B5EF4-FFF2-40B4-BE49-F238E27FC236}">
              <a16:creationId xmlns:a16="http://schemas.microsoft.com/office/drawing/2014/main" id="{954EF256-D5CD-4C72-B6C7-0A29F48E66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2" name="Text Box 63">
          <a:extLst>
            <a:ext uri="{FF2B5EF4-FFF2-40B4-BE49-F238E27FC236}">
              <a16:creationId xmlns:a16="http://schemas.microsoft.com/office/drawing/2014/main" id="{2B28B95A-4384-4695-9825-9A9F921A27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3" name="Text Box 64">
          <a:extLst>
            <a:ext uri="{FF2B5EF4-FFF2-40B4-BE49-F238E27FC236}">
              <a16:creationId xmlns:a16="http://schemas.microsoft.com/office/drawing/2014/main" id="{A1F0CCA5-B58F-4228-892A-8736C1301F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4" name="Text Box 65">
          <a:extLst>
            <a:ext uri="{FF2B5EF4-FFF2-40B4-BE49-F238E27FC236}">
              <a16:creationId xmlns:a16="http://schemas.microsoft.com/office/drawing/2014/main" id="{AD686847-E9F1-4AAD-83E1-C878185584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5" name="Text Box 66">
          <a:extLst>
            <a:ext uri="{FF2B5EF4-FFF2-40B4-BE49-F238E27FC236}">
              <a16:creationId xmlns:a16="http://schemas.microsoft.com/office/drawing/2014/main" id="{FEBA7E72-56CD-4F89-831F-CBD3B1F9771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6" name="Text Box 67">
          <a:extLst>
            <a:ext uri="{FF2B5EF4-FFF2-40B4-BE49-F238E27FC236}">
              <a16:creationId xmlns:a16="http://schemas.microsoft.com/office/drawing/2014/main" id="{2A6A6EEB-239A-4797-9202-0A9AB12CA6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7" name="Text Box 68">
          <a:extLst>
            <a:ext uri="{FF2B5EF4-FFF2-40B4-BE49-F238E27FC236}">
              <a16:creationId xmlns:a16="http://schemas.microsoft.com/office/drawing/2014/main" id="{E1CE527A-458F-46D7-8DE7-A1E5A884CF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8" name="Text Box 69">
          <a:extLst>
            <a:ext uri="{FF2B5EF4-FFF2-40B4-BE49-F238E27FC236}">
              <a16:creationId xmlns:a16="http://schemas.microsoft.com/office/drawing/2014/main" id="{84AC0EF3-4D6B-424F-967D-4296D801F2E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099" name="Text Box 70">
          <a:extLst>
            <a:ext uri="{FF2B5EF4-FFF2-40B4-BE49-F238E27FC236}">
              <a16:creationId xmlns:a16="http://schemas.microsoft.com/office/drawing/2014/main" id="{F65515F0-D643-4D5A-92C7-9D74EFD4AA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0" name="Text Box 71">
          <a:extLst>
            <a:ext uri="{FF2B5EF4-FFF2-40B4-BE49-F238E27FC236}">
              <a16:creationId xmlns:a16="http://schemas.microsoft.com/office/drawing/2014/main" id="{2FC5D3A5-D199-4546-A3B8-E31B914550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1" name="Text Box 72">
          <a:extLst>
            <a:ext uri="{FF2B5EF4-FFF2-40B4-BE49-F238E27FC236}">
              <a16:creationId xmlns:a16="http://schemas.microsoft.com/office/drawing/2014/main" id="{17E4DDBF-CE90-4A62-8BE3-3D891C1B3B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2" name="Text Box 73">
          <a:extLst>
            <a:ext uri="{FF2B5EF4-FFF2-40B4-BE49-F238E27FC236}">
              <a16:creationId xmlns:a16="http://schemas.microsoft.com/office/drawing/2014/main" id="{E87A0F19-395B-452B-9F30-2726E5E78ED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3" name="Text Box 74">
          <a:extLst>
            <a:ext uri="{FF2B5EF4-FFF2-40B4-BE49-F238E27FC236}">
              <a16:creationId xmlns:a16="http://schemas.microsoft.com/office/drawing/2014/main" id="{17A7CB86-B15F-4E38-9668-F549EA54F72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4" name="Text Box 75">
          <a:extLst>
            <a:ext uri="{FF2B5EF4-FFF2-40B4-BE49-F238E27FC236}">
              <a16:creationId xmlns:a16="http://schemas.microsoft.com/office/drawing/2014/main" id="{C1A6AA87-6B89-4E3E-8245-912F7D13CE4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5" name="Text Box 76">
          <a:extLst>
            <a:ext uri="{FF2B5EF4-FFF2-40B4-BE49-F238E27FC236}">
              <a16:creationId xmlns:a16="http://schemas.microsoft.com/office/drawing/2014/main" id="{0899E035-3D31-43A3-A86C-2A6C19EA5D3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6" name="Text Box 77">
          <a:extLst>
            <a:ext uri="{FF2B5EF4-FFF2-40B4-BE49-F238E27FC236}">
              <a16:creationId xmlns:a16="http://schemas.microsoft.com/office/drawing/2014/main" id="{3EABC606-B448-4D88-825A-4081A73817A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7" name="Text Box 78">
          <a:extLst>
            <a:ext uri="{FF2B5EF4-FFF2-40B4-BE49-F238E27FC236}">
              <a16:creationId xmlns:a16="http://schemas.microsoft.com/office/drawing/2014/main" id="{9E9F8DB4-F805-4F8C-BCF9-ECB2EA166B1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8" name="Text Box 79">
          <a:extLst>
            <a:ext uri="{FF2B5EF4-FFF2-40B4-BE49-F238E27FC236}">
              <a16:creationId xmlns:a16="http://schemas.microsoft.com/office/drawing/2014/main" id="{69CEE630-D4B3-41BA-96CC-9FF4E621D8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09" name="Text Box 80">
          <a:extLst>
            <a:ext uri="{FF2B5EF4-FFF2-40B4-BE49-F238E27FC236}">
              <a16:creationId xmlns:a16="http://schemas.microsoft.com/office/drawing/2014/main" id="{1E8178FA-1E23-42E0-8653-C93BB126098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0" name="Text Box 81">
          <a:extLst>
            <a:ext uri="{FF2B5EF4-FFF2-40B4-BE49-F238E27FC236}">
              <a16:creationId xmlns:a16="http://schemas.microsoft.com/office/drawing/2014/main" id="{119CA2C3-71F9-413F-BAE0-7708DD0801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1" name="Text Box 82">
          <a:extLst>
            <a:ext uri="{FF2B5EF4-FFF2-40B4-BE49-F238E27FC236}">
              <a16:creationId xmlns:a16="http://schemas.microsoft.com/office/drawing/2014/main" id="{77F5994B-D3F0-4CC2-B33D-9C82D76906A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2" name="Text Box 83">
          <a:extLst>
            <a:ext uri="{FF2B5EF4-FFF2-40B4-BE49-F238E27FC236}">
              <a16:creationId xmlns:a16="http://schemas.microsoft.com/office/drawing/2014/main" id="{A1408D82-2BC9-45F9-9DCC-3FA086EF3D6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3" name="Text Box 84">
          <a:extLst>
            <a:ext uri="{FF2B5EF4-FFF2-40B4-BE49-F238E27FC236}">
              <a16:creationId xmlns:a16="http://schemas.microsoft.com/office/drawing/2014/main" id="{7A038907-2D1A-4A01-B25B-8F79822E5B0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4" name="Text Box 85">
          <a:extLst>
            <a:ext uri="{FF2B5EF4-FFF2-40B4-BE49-F238E27FC236}">
              <a16:creationId xmlns:a16="http://schemas.microsoft.com/office/drawing/2014/main" id="{C52ADAF9-D631-4065-9A1F-261425F3FCE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5" name="Text Box 86">
          <a:extLst>
            <a:ext uri="{FF2B5EF4-FFF2-40B4-BE49-F238E27FC236}">
              <a16:creationId xmlns:a16="http://schemas.microsoft.com/office/drawing/2014/main" id="{267EF88C-CFB5-43CE-A2CF-31684ECF24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6" name="Text Box 87">
          <a:extLst>
            <a:ext uri="{FF2B5EF4-FFF2-40B4-BE49-F238E27FC236}">
              <a16:creationId xmlns:a16="http://schemas.microsoft.com/office/drawing/2014/main" id="{FF2B20A3-990A-4854-9104-3D5EB5781A2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7" name="Text Box 88">
          <a:extLst>
            <a:ext uri="{FF2B5EF4-FFF2-40B4-BE49-F238E27FC236}">
              <a16:creationId xmlns:a16="http://schemas.microsoft.com/office/drawing/2014/main" id="{4CC47DAD-2AA2-4B08-8DDD-6A104BC3360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8" name="Text Box 89">
          <a:extLst>
            <a:ext uri="{FF2B5EF4-FFF2-40B4-BE49-F238E27FC236}">
              <a16:creationId xmlns:a16="http://schemas.microsoft.com/office/drawing/2014/main" id="{D464BEEB-C242-4896-A336-4BFFAD87B4A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19" name="Text Box 90">
          <a:extLst>
            <a:ext uri="{FF2B5EF4-FFF2-40B4-BE49-F238E27FC236}">
              <a16:creationId xmlns:a16="http://schemas.microsoft.com/office/drawing/2014/main" id="{D3E6B06B-1FFB-488E-9CD9-87FE54E1B3B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0" name="Text Box 91">
          <a:extLst>
            <a:ext uri="{FF2B5EF4-FFF2-40B4-BE49-F238E27FC236}">
              <a16:creationId xmlns:a16="http://schemas.microsoft.com/office/drawing/2014/main" id="{65DA451A-2EE1-4FD7-B17B-0DB45B41E9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1" name="Text Box 92">
          <a:extLst>
            <a:ext uri="{FF2B5EF4-FFF2-40B4-BE49-F238E27FC236}">
              <a16:creationId xmlns:a16="http://schemas.microsoft.com/office/drawing/2014/main" id="{9243CC96-ABFB-4623-822A-8AC40337565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2" name="Text Box 26">
          <a:extLst>
            <a:ext uri="{FF2B5EF4-FFF2-40B4-BE49-F238E27FC236}">
              <a16:creationId xmlns:a16="http://schemas.microsoft.com/office/drawing/2014/main" id="{401F3ABF-F619-4062-AA91-3E511A74F04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3" name="Text Box 27">
          <a:extLst>
            <a:ext uri="{FF2B5EF4-FFF2-40B4-BE49-F238E27FC236}">
              <a16:creationId xmlns:a16="http://schemas.microsoft.com/office/drawing/2014/main" id="{0657CA1F-5F24-4DB0-BA18-BEBD3A1080E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4" name="Text Box 28">
          <a:extLst>
            <a:ext uri="{FF2B5EF4-FFF2-40B4-BE49-F238E27FC236}">
              <a16:creationId xmlns:a16="http://schemas.microsoft.com/office/drawing/2014/main" id="{4E8450D2-572F-4A9D-A234-FE1EEB8460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5" name="Text Box 29">
          <a:extLst>
            <a:ext uri="{FF2B5EF4-FFF2-40B4-BE49-F238E27FC236}">
              <a16:creationId xmlns:a16="http://schemas.microsoft.com/office/drawing/2014/main" id="{A3DE8938-75D0-41BB-81E4-125734EA50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6" name="Text Box 30">
          <a:extLst>
            <a:ext uri="{FF2B5EF4-FFF2-40B4-BE49-F238E27FC236}">
              <a16:creationId xmlns:a16="http://schemas.microsoft.com/office/drawing/2014/main" id="{636A5F78-41DC-4C64-BE31-77463B1377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7" name="Text Box 31">
          <a:extLst>
            <a:ext uri="{FF2B5EF4-FFF2-40B4-BE49-F238E27FC236}">
              <a16:creationId xmlns:a16="http://schemas.microsoft.com/office/drawing/2014/main" id="{CC3D7753-E6D8-45F9-ACCD-A65E6AA0E77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8" name="Text Box 32">
          <a:extLst>
            <a:ext uri="{FF2B5EF4-FFF2-40B4-BE49-F238E27FC236}">
              <a16:creationId xmlns:a16="http://schemas.microsoft.com/office/drawing/2014/main" id="{73625DC9-5908-40D2-AE66-FD05ECE312B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29" name="Text Box 33">
          <a:extLst>
            <a:ext uri="{FF2B5EF4-FFF2-40B4-BE49-F238E27FC236}">
              <a16:creationId xmlns:a16="http://schemas.microsoft.com/office/drawing/2014/main" id="{1E94936A-0FC1-4147-B3CC-8933CD8F90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0" name="Text Box 34">
          <a:extLst>
            <a:ext uri="{FF2B5EF4-FFF2-40B4-BE49-F238E27FC236}">
              <a16:creationId xmlns:a16="http://schemas.microsoft.com/office/drawing/2014/main" id="{953CDF7F-04A7-4B61-8E22-E613CC34E85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1" name="Text Box 35">
          <a:extLst>
            <a:ext uri="{FF2B5EF4-FFF2-40B4-BE49-F238E27FC236}">
              <a16:creationId xmlns:a16="http://schemas.microsoft.com/office/drawing/2014/main" id="{58FB1D2F-63DB-4992-A7C9-6ACC9E33248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2" name="Text Box 36">
          <a:extLst>
            <a:ext uri="{FF2B5EF4-FFF2-40B4-BE49-F238E27FC236}">
              <a16:creationId xmlns:a16="http://schemas.microsoft.com/office/drawing/2014/main" id="{C56AB2BB-EB54-45F9-AA00-A6ED137A33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3" name="Text Box 37">
          <a:extLst>
            <a:ext uri="{FF2B5EF4-FFF2-40B4-BE49-F238E27FC236}">
              <a16:creationId xmlns:a16="http://schemas.microsoft.com/office/drawing/2014/main" id="{374073BC-B7E8-4C28-BDF2-E2E12D88324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4" name="Text Box 38">
          <a:extLst>
            <a:ext uri="{FF2B5EF4-FFF2-40B4-BE49-F238E27FC236}">
              <a16:creationId xmlns:a16="http://schemas.microsoft.com/office/drawing/2014/main" id="{FA1FBDDE-2BEC-4307-8B3F-555AF0C02E1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5" name="Text Box 39">
          <a:extLst>
            <a:ext uri="{FF2B5EF4-FFF2-40B4-BE49-F238E27FC236}">
              <a16:creationId xmlns:a16="http://schemas.microsoft.com/office/drawing/2014/main" id="{9B3A8E21-EB58-4803-A2D9-8D43258D20C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6" name="Text Box 40">
          <a:extLst>
            <a:ext uri="{FF2B5EF4-FFF2-40B4-BE49-F238E27FC236}">
              <a16:creationId xmlns:a16="http://schemas.microsoft.com/office/drawing/2014/main" id="{888B4A8F-D821-4A78-959E-85CB3DFDBF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7" name="Text Box 41">
          <a:extLst>
            <a:ext uri="{FF2B5EF4-FFF2-40B4-BE49-F238E27FC236}">
              <a16:creationId xmlns:a16="http://schemas.microsoft.com/office/drawing/2014/main" id="{23A59224-6285-4D8E-8E8B-AA297051BFE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8" name="Text Box 42">
          <a:extLst>
            <a:ext uri="{FF2B5EF4-FFF2-40B4-BE49-F238E27FC236}">
              <a16:creationId xmlns:a16="http://schemas.microsoft.com/office/drawing/2014/main" id="{EBCCF84C-6395-4D97-B7A5-B1FAD0B82D3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39" name="Text Box 43">
          <a:extLst>
            <a:ext uri="{FF2B5EF4-FFF2-40B4-BE49-F238E27FC236}">
              <a16:creationId xmlns:a16="http://schemas.microsoft.com/office/drawing/2014/main" id="{616F199F-1E94-4875-B11B-66AAED5798C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0" name="Text Box 44">
          <a:extLst>
            <a:ext uri="{FF2B5EF4-FFF2-40B4-BE49-F238E27FC236}">
              <a16:creationId xmlns:a16="http://schemas.microsoft.com/office/drawing/2014/main" id="{2B69B229-F5CF-4E3F-B15A-65F0DB058B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1" name="Text Box 45">
          <a:extLst>
            <a:ext uri="{FF2B5EF4-FFF2-40B4-BE49-F238E27FC236}">
              <a16:creationId xmlns:a16="http://schemas.microsoft.com/office/drawing/2014/main" id="{A2CF872F-6003-4DFA-9983-F04871C6661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2" name="Text Box 46">
          <a:extLst>
            <a:ext uri="{FF2B5EF4-FFF2-40B4-BE49-F238E27FC236}">
              <a16:creationId xmlns:a16="http://schemas.microsoft.com/office/drawing/2014/main" id="{D0DFC0A0-E64E-4156-B523-5EDAF011CB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3" name="Text Box 47">
          <a:extLst>
            <a:ext uri="{FF2B5EF4-FFF2-40B4-BE49-F238E27FC236}">
              <a16:creationId xmlns:a16="http://schemas.microsoft.com/office/drawing/2014/main" id="{6C41631A-419A-45B2-92C1-0AACE22A4B1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4" name="Text Box 49">
          <a:extLst>
            <a:ext uri="{FF2B5EF4-FFF2-40B4-BE49-F238E27FC236}">
              <a16:creationId xmlns:a16="http://schemas.microsoft.com/office/drawing/2014/main" id="{95F5CD25-567A-45FF-92A7-CD15EB13D7E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5" name="Text Box 50">
          <a:extLst>
            <a:ext uri="{FF2B5EF4-FFF2-40B4-BE49-F238E27FC236}">
              <a16:creationId xmlns:a16="http://schemas.microsoft.com/office/drawing/2014/main" id="{EEF4D91C-E6D0-4E27-97FD-E9EDB70E48D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6" name="Text Box 51">
          <a:extLst>
            <a:ext uri="{FF2B5EF4-FFF2-40B4-BE49-F238E27FC236}">
              <a16:creationId xmlns:a16="http://schemas.microsoft.com/office/drawing/2014/main" id="{CFDC6C8C-29D7-4CD4-A379-D0C9650C7EA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7" name="Text Box 52">
          <a:extLst>
            <a:ext uri="{FF2B5EF4-FFF2-40B4-BE49-F238E27FC236}">
              <a16:creationId xmlns:a16="http://schemas.microsoft.com/office/drawing/2014/main" id="{5AD3864A-C762-46CC-A22F-425D3C42B9D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8" name="Text Box 53">
          <a:extLst>
            <a:ext uri="{FF2B5EF4-FFF2-40B4-BE49-F238E27FC236}">
              <a16:creationId xmlns:a16="http://schemas.microsoft.com/office/drawing/2014/main" id="{C26DBC54-A8CE-4D5F-89BE-BFC2184029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49" name="Text Box 54">
          <a:extLst>
            <a:ext uri="{FF2B5EF4-FFF2-40B4-BE49-F238E27FC236}">
              <a16:creationId xmlns:a16="http://schemas.microsoft.com/office/drawing/2014/main" id="{F4162429-27AF-43BD-B18F-A61D01E774D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0" name="Text Box 55">
          <a:extLst>
            <a:ext uri="{FF2B5EF4-FFF2-40B4-BE49-F238E27FC236}">
              <a16:creationId xmlns:a16="http://schemas.microsoft.com/office/drawing/2014/main" id="{F6A5F401-C18A-46D7-A69A-93956480A15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1" name="Text Box 56">
          <a:extLst>
            <a:ext uri="{FF2B5EF4-FFF2-40B4-BE49-F238E27FC236}">
              <a16:creationId xmlns:a16="http://schemas.microsoft.com/office/drawing/2014/main" id="{A8F31EAC-FBAC-4B3A-8320-C6D6114861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2" name="Text Box 57">
          <a:extLst>
            <a:ext uri="{FF2B5EF4-FFF2-40B4-BE49-F238E27FC236}">
              <a16:creationId xmlns:a16="http://schemas.microsoft.com/office/drawing/2014/main" id="{B054C03F-C88A-4911-82AC-C4204BF0CB3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3" name="Text Box 58">
          <a:extLst>
            <a:ext uri="{FF2B5EF4-FFF2-40B4-BE49-F238E27FC236}">
              <a16:creationId xmlns:a16="http://schemas.microsoft.com/office/drawing/2014/main" id="{7CC39AC3-AC5F-4371-A292-503A74E8EA5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4" name="Text Box 59">
          <a:extLst>
            <a:ext uri="{FF2B5EF4-FFF2-40B4-BE49-F238E27FC236}">
              <a16:creationId xmlns:a16="http://schemas.microsoft.com/office/drawing/2014/main" id="{C43327A3-C625-4B06-A67D-615BDA4B65F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5" name="Text Box 60">
          <a:extLst>
            <a:ext uri="{FF2B5EF4-FFF2-40B4-BE49-F238E27FC236}">
              <a16:creationId xmlns:a16="http://schemas.microsoft.com/office/drawing/2014/main" id="{468563A2-281E-4107-9376-3360844333F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6" name="Text Box 61">
          <a:extLst>
            <a:ext uri="{FF2B5EF4-FFF2-40B4-BE49-F238E27FC236}">
              <a16:creationId xmlns:a16="http://schemas.microsoft.com/office/drawing/2014/main" id="{29C1E23E-2C8C-4988-8F40-0821E02E3C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7" name="Text Box 62">
          <a:extLst>
            <a:ext uri="{FF2B5EF4-FFF2-40B4-BE49-F238E27FC236}">
              <a16:creationId xmlns:a16="http://schemas.microsoft.com/office/drawing/2014/main" id="{7F54CDE8-8C7D-4E8D-9393-2CCA6FFC33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8" name="Text Box 63">
          <a:extLst>
            <a:ext uri="{FF2B5EF4-FFF2-40B4-BE49-F238E27FC236}">
              <a16:creationId xmlns:a16="http://schemas.microsoft.com/office/drawing/2014/main" id="{40F86C3B-87F9-410C-82FD-1DE576FB4E6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59" name="Text Box 64">
          <a:extLst>
            <a:ext uri="{FF2B5EF4-FFF2-40B4-BE49-F238E27FC236}">
              <a16:creationId xmlns:a16="http://schemas.microsoft.com/office/drawing/2014/main" id="{B8D9A21D-14A6-4260-BFA9-57742506A3D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0" name="Text Box 65">
          <a:extLst>
            <a:ext uri="{FF2B5EF4-FFF2-40B4-BE49-F238E27FC236}">
              <a16:creationId xmlns:a16="http://schemas.microsoft.com/office/drawing/2014/main" id="{D8F029BB-7707-4C7E-AD2A-6AC9643B465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1" name="Text Box 66">
          <a:extLst>
            <a:ext uri="{FF2B5EF4-FFF2-40B4-BE49-F238E27FC236}">
              <a16:creationId xmlns:a16="http://schemas.microsoft.com/office/drawing/2014/main" id="{02699C70-7475-4FB6-A6C4-45B9FCA317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2" name="Text Box 67">
          <a:extLst>
            <a:ext uri="{FF2B5EF4-FFF2-40B4-BE49-F238E27FC236}">
              <a16:creationId xmlns:a16="http://schemas.microsoft.com/office/drawing/2014/main" id="{8979A8BC-1468-4CE5-96BD-69AE3F12A6F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3" name="Text Box 68">
          <a:extLst>
            <a:ext uri="{FF2B5EF4-FFF2-40B4-BE49-F238E27FC236}">
              <a16:creationId xmlns:a16="http://schemas.microsoft.com/office/drawing/2014/main" id="{AA176C71-0C2E-46D3-8D49-1922438DC60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4" name="Text Box 69">
          <a:extLst>
            <a:ext uri="{FF2B5EF4-FFF2-40B4-BE49-F238E27FC236}">
              <a16:creationId xmlns:a16="http://schemas.microsoft.com/office/drawing/2014/main" id="{433583D8-13D0-4E5A-A2C8-259078A1615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5" name="Text Box 70">
          <a:extLst>
            <a:ext uri="{FF2B5EF4-FFF2-40B4-BE49-F238E27FC236}">
              <a16:creationId xmlns:a16="http://schemas.microsoft.com/office/drawing/2014/main" id="{E38E7223-A885-456C-99DE-4FE63D4FA8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6" name="Text Box 71">
          <a:extLst>
            <a:ext uri="{FF2B5EF4-FFF2-40B4-BE49-F238E27FC236}">
              <a16:creationId xmlns:a16="http://schemas.microsoft.com/office/drawing/2014/main" id="{F1B1581D-DE72-4095-99F7-972CE204D4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7" name="Text Box 72">
          <a:extLst>
            <a:ext uri="{FF2B5EF4-FFF2-40B4-BE49-F238E27FC236}">
              <a16:creationId xmlns:a16="http://schemas.microsoft.com/office/drawing/2014/main" id="{4F42219F-BE34-48E3-808E-38CC4607DE1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8" name="Text Box 73">
          <a:extLst>
            <a:ext uri="{FF2B5EF4-FFF2-40B4-BE49-F238E27FC236}">
              <a16:creationId xmlns:a16="http://schemas.microsoft.com/office/drawing/2014/main" id="{FFB28086-A88F-48E7-91E1-27E95C07213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69" name="Text Box 74">
          <a:extLst>
            <a:ext uri="{FF2B5EF4-FFF2-40B4-BE49-F238E27FC236}">
              <a16:creationId xmlns:a16="http://schemas.microsoft.com/office/drawing/2014/main" id="{C7A07F33-F420-4BF1-97FB-B83DCC7E8C5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0" name="Text Box 75">
          <a:extLst>
            <a:ext uri="{FF2B5EF4-FFF2-40B4-BE49-F238E27FC236}">
              <a16:creationId xmlns:a16="http://schemas.microsoft.com/office/drawing/2014/main" id="{27919209-E777-4664-A6FE-0D3105C3B9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1" name="Text Box 76">
          <a:extLst>
            <a:ext uri="{FF2B5EF4-FFF2-40B4-BE49-F238E27FC236}">
              <a16:creationId xmlns:a16="http://schemas.microsoft.com/office/drawing/2014/main" id="{92D7BC6C-0C88-48D9-A5E3-423131DAD0F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2" name="Text Box 77">
          <a:extLst>
            <a:ext uri="{FF2B5EF4-FFF2-40B4-BE49-F238E27FC236}">
              <a16:creationId xmlns:a16="http://schemas.microsoft.com/office/drawing/2014/main" id="{10C2B4C2-EE78-4FF9-B3B6-79D9E05159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3" name="Text Box 78">
          <a:extLst>
            <a:ext uri="{FF2B5EF4-FFF2-40B4-BE49-F238E27FC236}">
              <a16:creationId xmlns:a16="http://schemas.microsoft.com/office/drawing/2014/main" id="{3C45BE97-9E58-4507-A4B5-477F921C760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4" name="Text Box 79">
          <a:extLst>
            <a:ext uri="{FF2B5EF4-FFF2-40B4-BE49-F238E27FC236}">
              <a16:creationId xmlns:a16="http://schemas.microsoft.com/office/drawing/2014/main" id="{CBB861F2-8DAE-42A1-9D7E-BA79CF5F9C7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5" name="Text Box 80">
          <a:extLst>
            <a:ext uri="{FF2B5EF4-FFF2-40B4-BE49-F238E27FC236}">
              <a16:creationId xmlns:a16="http://schemas.microsoft.com/office/drawing/2014/main" id="{DB77A090-1737-4B74-84EB-601C6463FB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6" name="Text Box 81">
          <a:extLst>
            <a:ext uri="{FF2B5EF4-FFF2-40B4-BE49-F238E27FC236}">
              <a16:creationId xmlns:a16="http://schemas.microsoft.com/office/drawing/2014/main" id="{40E3196E-E329-4061-AA63-73AD63C1616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7" name="Text Box 82">
          <a:extLst>
            <a:ext uri="{FF2B5EF4-FFF2-40B4-BE49-F238E27FC236}">
              <a16:creationId xmlns:a16="http://schemas.microsoft.com/office/drawing/2014/main" id="{08F2AA31-A095-44B9-81B6-2499229596C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8" name="Text Box 83">
          <a:extLst>
            <a:ext uri="{FF2B5EF4-FFF2-40B4-BE49-F238E27FC236}">
              <a16:creationId xmlns:a16="http://schemas.microsoft.com/office/drawing/2014/main" id="{E9CEB574-5606-48CB-BD72-B0D61410F19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79" name="Text Box 84">
          <a:extLst>
            <a:ext uri="{FF2B5EF4-FFF2-40B4-BE49-F238E27FC236}">
              <a16:creationId xmlns:a16="http://schemas.microsoft.com/office/drawing/2014/main" id="{9F736E62-77A7-4811-8517-A6ABB87D04A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0" name="Text Box 85">
          <a:extLst>
            <a:ext uri="{FF2B5EF4-FFF2-40B4-BE49-F238E27FC236}">
              <a16:creationId xmlns:a16="http://schemas.microsoft.com/office/drawing/2014/main" id="{EB98A653-4F89-4EF4-AA24-8E876A02683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1" name="Text Box 86">
          <a:extLst>
            <a:ext uri="{FF2B5EF4-FFF2-40B4-BE49-F238E27FC236}">
              <a16:creationId xmlns:a16="http://schemas.microsoft.com/office/drawing/2014/main" id="{D7EF07E3-4486-437E-B9CF-51E7EFF167E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2" name="Text Box 87">
          <a:extLst>
            <a:ext uri="{FF2B5EF4-FFF2-40B4-BE49-F238E27FC236}">
              <a16:creationId xmlns:a16="http://schemas.microsoft.com/office/drawing/2014/main" id="{033655D7-8B52-4178-A02C-070212999B7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3" name="Text Box 88">
          <a:extLst>
            <a:ext uri="{FF2B5EF4-FFF2-40B4-BE49-F238E27FC236}">
              <a16:creationId xmlns:a16="http://schemas.microsoft.com/office/drawing/2014/main" id="{8CCB6161-D385-4985-A493-FFA58EF0251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4" name="Text Box 89">
          <a:extLst>
            <a:ext uri="{FF2B5EF4-FFF2-40B4-BE49-F238E27FC236}">
              <a16:creationId xmlns:a16="http://schemas.microsoft.com/office/drawing/2014/main" id="{99A270DC-81DB-48CA-A931-5E531CD625A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5" name="Text Box 90">
          <a:extLst>
            <a:ext uri="{FF2B5EF4-FFF2-40B4-BE49-F238E27FC236}">
              <a16:creationId xmlns:a16="http://schemas.microsoft.com/office/drawing/2014/main" id="{C2BA23B3-88DC-4844-B224-30E0A1735A8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6" name="Text Box 91">
          <a:extLst>
            <a:ext uri="{FF2B5EF4-FFF2-40B4-BE49-F238E27FC236}">
              <a16:creationId xmlns:a16="http://schemas.microsoft.com/office/drawing/2014/main" id="{0AA9B3C7-292E-4B90-B37C-880B5973C02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7" name="Text Box 92">
          <a:extLst>
            <a:ext uri="{FF2B5EF4-FFF2-40B4-BE49-F238E27FC236}">
              <a16:creationId xmlns:a16="http://schemas.microsoft.com/office/drawing/2014/main" id="{6D021DA6-D9B5-4B90-8EE5-1E8434A063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8" name="Text Box 26">
          <a:extLst>
            <a:ext uri="{FF2B5EF4-FFF2-40B4-BE49-F238E27FC236}">
              <a16:creationId xmlns:a16="http://schemas.microsoft.com/office/drawing/2014/main" id="{781D1B17-9A02-4F0A-9E5B-4A9823E96EB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89" name="Text Box 27">
          <a:extLst>
            <a:ext uri="{FF2B5EF4-FFF2-40B4-BE49-F238E27FC236}">
              <a16:creationId xmlns:a16="http://schemas.microsoft.com/office/drawing/2014/main" id="{AF3BF0F2-CA60-4777-B078-03288313546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0" name="Text Box 28">
          <a:extLst>
            <a:ext uri="{FF2B5EF4-FFF2-40B4-BE49-F238E27FC236}">
              <a16:creationId xmlns:a16="http://schemas.microsoft.com/office/drawing/2014/main" id="{C2097D35-DFFF-4A00-8700-D95CC5095B0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1" name="Text Box 29">
          <a:extLst>
            <a:ext uri="{FF2B5EF4-FFF2-40B4-BE49-F238E27FC236}">
              <a16:creationId xmlns:a16="http://schemas.microsoft.com/office/drawing/2014/main" id="{6A971187-C6E8-4BE5-9F4C-62BD6CBEC4E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2" name="Text Box 30">
          <a:extLst>
            <a:ext uri="{FF2B5EF4-FFF2-40B4-BE49-F238E27FC236}">
              <a16:creationId xmlns:a16="http://schemas.microsoft.com/office/drawing/2014/main" id="{676E04AC-DD6C-42EF-BC78-3A4424E9392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3" name="Text Box 31">
          <a:extLst>
            <a:ext uri="{FF2B5EF4-FFF2-40B4-BE49-F238E27FC236}">
              <a16:creationId xmlns:a16="http://schemas.microsoft.com/office/drawing/2014/main" id="{E2ADDF3B-C1A3-4AEC-B135-55AF87DAED8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4" name="Text Box 32">
          <a:extLst>
            <a:ext uri="{FF2B5EF4-FFF2-40B4-BE49-F238E27FC236}">
              <a16:creationId xmlns:a16="http://schemas.microsoft.com/office/drawing/2014/main" id="{34BF5570-B474-4F14-B0F9-4D6092B9185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5" name="Text Box 33">
          <a:extLst>
            <a:ext uri="{FF2B5EF4-FFF2-40B4-BE49-F238E27FC236}">
              <a16:creationId xmlns:a16="http://schemas.microsoft.com/office/drawing/2014/main" id="{AB8AAC0E-08A6-4D35-9F98-96D10B70F62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6" name="Text Box 34">
          <a:extLst>
            <a:ext uri="{FF2B5EF4-FFF2-40B4-BE49-F238E27FC236}">
              <a16:creationId xmlns:a16="http://schemas.microsoft.com/office/drawing/2014/main" id="{5E8E1CBB-73BF-4AC5-9C61-C1E2CF05E0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7" name="Text Box 35">
          <a:extLst>
            <a:ext uri="{FF2B5EF4-FFF2-40B4-BE49-F238E27FC236}">
              <a16:creationId xmlns:a16="http://schemas.microsoft.com/office/drawing/2014/main" id="{D2EF1E65-A58F-4A4C-B070-03911DAF3E9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8" name="Text Box 36">
          <a:extLst>
            <a:ext uri="{FF2B5EF4-FFF2-40B4-BE49-F238E27FC236}">
              <a16:creationId xmlns:a16="http://schemas.microsoft.com/office/drawing/2014/main" id="{01C0666A-86AF-4B3A-8DC4-233E3BA2B8B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199" name="Text Box 37">
          <a:extLst>
            <a:ext uri="{FF2B5EF4-FFF2-40B4-BE49-F238E27FC236}">
              <a16:creationId xmlns:a16="http://schemas.microsoft.com/office/drawing/2014/main" id="{BDCDC18A-FDEC-4096-9FB4-28769EC858C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0" name="Text Box 38">
          <a:extLst>
            <a:ext uri="{FF2B5EF4-FFF2-40B4-BE49-F238E27FC236}">
              <a16:creationId xmlns:a16="http://schemas.microsoft.com/office/drawing/2014/main" id="{3E2B4DE9-0452-4B66-90DD-970D0A8CA3F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1" name="Text Box 39">
          <a:extLst>
            <a:ext uri="{FF2B5EF4-FFF2-40B4-BE49-F238E27FC236}">
              <a16:creationId xmlns:a16="http://schemas.microsoft.com/office/drawing/2014/main" id="{43E86C6C-F5EC-4F15-8E2B-E39B142455F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2" name="Text Box 40">
          <a:extLst>
            <a:ext uri="{FF2B5EF4-FFF2-40B4-BE49-F238E27FC236}">
              <a16:creationId xmlns:a16="http://schemas.microsoft.com/office/drawing/2014/main" id="{D7B487EE-8C11-42DA-B45A-FFBF4986918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3" name="Text Box 41">
          <a:extLst>
            <a:ext uri="{FF2B5EF4-FFF2-40B4-BE49-F238E27FC236}">
              <a16:creationId xmlns:a16="http://schemas.microsoft.com/office/drawing/2014/main" id="{19D27F6D-F510-433D-95E6-DFE9C0674A0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4" name="Text Box 42">
          <a:extLst>
            <a:ext uri="{FF2B5EF4-FFF2-40B4-BE49-F238E27FC236}">
              <a16:creationId xmlns:a16="http://schemas.microsoft.com/office/drawing/2014/main" id="{D0E156C1-CCE8-4FCA-8D56-F6D6D41C45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5" name="Text Box 43">
          <a:extLst>
            <a:ext uri="{FF2B5EF4-FFF2-40B4-BE49-F238E27FC236}">
              <a16:creationId xmlns:a16="http://schemas.microsoft.com/office/drawing/2014/main" id="{E2B94FF9-FB87-4962-9E21-1A3922A7173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6" name="Text Box 44">
          <a:extLst>
            <a:ext uri="{FF2B5EF4-FFF2-40B4-BE49-F238E27FC236}">
              <a16:creationId xmlns:a16="http://schemas.microsoft.com/office/drawing/2014/main" id="{167AA0C8-901E-4B5D-A0F4-F156F1070A3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7" name="Text Box 45">
          <a:extLst>
            <a:ext uri="{FF2B5EF4-FFF2-40B4-BE49-F238E27FC236}">
              <a16:creationId xmlns:a16="http://schemas.microsoft.com/office/drawing/2014/main" id="{A3E4F741-D6EA-4490-9BF6-7150AC736E7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8" name="Text Box 46">
          <a:extLst>
            <a:ext uri="{FF2B5EF4-FFF2-40B4-BE49-F238E27FC236}">
              <a16:creationId xmlns:a16="http://schemas.microsoft.com/office/drawing/2014/main" id="{FDFBC63A-1E4B-4ED3-A602-B22CB046336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09" name="Text Box 47">
          <a:extLst>
            <a:ext uri="{FF2B5EF4-FFF2-40B4-BE49-F238E27FC236}">
              <a16:creationId xmlns:a16="http://schemas.microsoft.com/office/drawing/2014/main" id="{F74D0D0F-383D-413E-A1EE-ABB20B8570D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0" name="Text Box 49">
          <a:extLst>
            <a:ext uri="{FF2B5EF4-FFF2-40B4-BE49-F238E27FC236}">
              <a16:creationId xmlns:a16="http://schemas.microsoft.com/office/drawing/2014/main" id="{A2D9F6F9-8E14-4402-A211-8D52A3D7B63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1" name="Text Box 50">
          <a:extLst>
            <a:ext uri="{FF2B5EF4-FFF2-40B4-BE49-F238E27FC236}">
              <a16:creationId xmlns:a16="http://schemas.microsoft.com/office/drawing/2014/main" id="{0099A383-621F-4937-8285-88E88FDDC82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2" name="Text Box 51">
          <a:extLst>
            <a:ext uri="{FF2B5EF4-FFF2-40B4-BE49-F238E27FC236}">
              <a16:creationId xmlns:a16="http://schemas.microsoft.com/office/drawing/2014/main" id="{790361AB-028F-4CD0-B87C-A7FE049A10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3" name="Text Box 52">
          <a:extLst>
            <a:ext uri="{FF2B5EF4-FFF2-40B4-BE49-F238E27FC236}">
              <a16:creationId xmlns:a16="http://schemas.microsoft.com/office/drawing/2014/main" id="{95C8B9D2-5D55-419B-A9D0-B31BF1234A9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4" name="Text Box 53">
          <a:extLst>
            <a:ext uri="{FF2B5EF4-FFF2-40B4-BE49-F238E27FC236}">
              <a16:creationId xmlns:a16="http://schemas.microsoft.com/office/drawing/2014/main" id="{F01E0CC2-2D8B-4DA4-ABE8-D6DAC7B8F2B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5" name="Text Box 54">
          <a:extLst>
            <a:ext uri="{FF2B5EF4-FFF2-40B4-BE49-F238E27FC236}">
              <a16:creationId xmlns:a16="http://schemas.microsoft.com/office/drawing/2014/main" id="{033CB3BF-3B7F-4BF1-84B4-5E5E9D0AD4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6" name="Text Box 55">
          <a:extLst>
            <a:ext uri="{FF2B5EF4-FFF2-40B4-BE49-F238E27FC236}">
              <a16:creationId xmlns:a16="http://schemas.microsoft.com/office/drawing/2014/main" id="{5A2CE00E-0C81-4358-B73F-E50807420D6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7" name="Text Box 56">
          <a:extLst>
            <a:ext uri="{FF2B5EF4-FFF2-40B4-BE49-F238E27FC236}">
              <a16:creationId xmlns:a16="http://schemas.microsoft.com/office/drawing/2014/main" id="{01AE0049-196E-4FB6-9E95-8B56649D44C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8" name="Text Box 57">
          <a:extLst>
            <a:ext uri="{FF2B5EF4-FFF2-40B4-BE49-F238E27FC236}">
              <a16:creationId xmlns:a16="http://schemas.microsoft.com/office/drawing/2014/main" id="{590700C4-894A-4216-B9E8-238D7E10F44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19" name="Text Box 58">
          <a:extLst>
            <a:ext uri="{FF2B5EF4-FFF2-40B4-BE49-F238E27FC236}">
              <a16:creationId xmlns:a16="http://schemas.microsoft.com/office/drawing/2014/main" id="{D4393376-D9F6-4ABD-B5ED-6F76C9D7100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0" name="Text Box 59">
          <a:extLst>
            <a:ext uri="{FF2B5EF4-FFF2-40B4-BE49-F238E27FC236}">
              <a16:creationId xmlns:a16="http://schemas.microsoft.com/office/drawing/2014/main" id="{8EED25F7-3F7F-4485-9E49-3D0532B888A5}"/>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1" name="Text Box 60">
          <a:extLst>
            <a:ext uri="{FF2B5EF4-FFF2-40B4-BE49-F238E27FC236}">
              <a16:creationId xmlns:a16="http://schemas.microsoft.com/office/drawing/2014/main" id="{EBCFF80C-F1BB-4947-95E3-9AD848BA38D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2" name="Text Box 61">
          <a:extLst>
            <a:ext uri="{FF2B5EF4-FFF2-40B4-BE49-F238E27FC236}">
              <a16:creationId xmlns:a16="http://schemas.microsoft.com/office/drawing/2014/main" id="{9560D8D3-3297-4B99-ABBC-721F991E8BD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3" name="Text Box 62">
          <a:extLst>
            <a:ext uri="{FF2B5EF4-FFF2-40B4-BE49-F238E27FC236}">
              <a16:creationId xmlns:a16="http://schemas.microsoft.com/office/drawing/2014/main" id="{3C792466-F0AE-4F8C-8FAE-137C85C4D111}"/>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4" name="Text Box 63">
          <a:extLst>
            <a:ext uri="{FF2B5EF4-FFF2-40B4-BE49-F238E27FC236}">
              <a16:creationId xmlns:a16="http://schemas.microsoft.com/office/drawing/2014/main" id="{01532D9F-0B68-47C1-A389-9C3D7B6E432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5" name="Text Box 64">
          <a:extLst>
            <a:ext uri="{FF2B5EF4-FFF2-40B4-BE49-F238E27FC236}">
              <a16:creationId xmlns:a16="http://schemas.microsoft.com/office/drawing/2014/main" id="{EFA54AB6-68FF-44D3-8D56-C12E6E90045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6" name="Text Box 65">
          <a:extLst>
            <a:ext uri="{FF2B5EF4-FFF2-40B4-BE49-F238E27FC236}">
              <a16:creationId xmlns:a16="http://schemas.microsoft.com/office/drawing/2014/main" id="{EF309655-EC14-4F36-A5C6-F0F943921A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7" name="Text Box 66">
          <a:extLst>
            <a:ext uri="{FF2B5EF4-FFF2-40B4-BE49-F238E27FC236}">
              <a16:creationId xmlns:a16="http://schemas.microsoft.com/office/drawing/2014/main" id="{324E0655-C389-4C0F-A7BD-D8C50E5F276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8" name="Text Box 67">
          <a:extLst>
            <a:ext uri="{FF2B5EF4-FFF2-40B4-BE49-F238E27FC236}">
              <a16:creationId xmlns:a16="http://schemas.microsoft.com/office/drawing/2014/main" id="{F1722CDC-B9AB-494F-981B-5103E3E366E7}"/>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29" name="Text Box 68">
          <a:extLst>
            <a:ext uri="{FF2B5EF4-FFF2-40B4-BE49-F238E27FC236}">
              <a16:creationId xmlns:a16="http://schemas.microsoft.com/office/drawing/2014/main" id="{940B4241-1C7E-4322-9ED5-453B2ABE575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0" name="Text Box 69">
          <a:extLst>
            <a:ext uri="{FF2B5EF4-FFF2-40B4-BE49-F238E27FC236}">
              <a16:creationId xmlns:a16="http://schemas.microsoft.com/office/drawing/2014/main" id="{13ED6EDE-2F5C-46DB-93C2-151493E98A44}"/>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1" name="Text Box 70">
          <a:extLst>
            <a:ext uri="{FF2B5EF4-FFF2-40B4-BE49-F238E27FC236}">
              <a16:creationId xmlns:a16="http://schemas.microsoft.com/office/drawing/2014/main" id="{8897F660-EE92-4F38-A62F-EB18C43941C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2" name="Text Box 71">
          <a:extLst>
            <a:ext uri="{FF2B5EF4-FFF2-40B4-BE49-F238E27FC236}">
              <a16:creationId xmlns:a16="http://schemas.microsoft.com/office/drawing/2014/main" id="{5BDFEC8C-744D-494B-BF24-34E1C485E8A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3" name="Text Box 72">
          <a:extLst>
            <a:ext uri="{FF2B5EF4-FFF2-40B4-BE49-F238E27FC236}">
              <a16:creationId xmlns:a16="http://schemas.microsoft.com/office/drawing/2014/main" id="{FB0DFF73-3995-48ED-8676-4CB2BB482E6F}"/>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4" name="Text Box 73">
          <a:extLst>
            <a:ext uri="{FF2B5EF4-FFF2-40B4-BE49-F238E27FC236}">
              <a16:creationId xmlns:a16="http://schemas.microsoft.com/office/drawing/2014/main" id="{C315D064-FAF9-4776-ABA3-A63EBAC4B95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5" name="Text Box 74">
          <a:extLst>
            <a:ext uri="{FF2B5EF4-FFF2-40B4-BE49-F238E27FC236}">
              <a16:creationId xmlns:a16="http://schemas.microsoft.com/office/drawing/2014/main" id="{66428D70-7026-4D36-9355-83FB7DD9CEB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6" name="Text Box 75">
          <a:extLst>
            <a:ext uri="{FF2B5EF4-FFF2-40B4-BE49-F238E27FC236}">
              <a16:creationId xmlns:a16="http://schemas.microsoft.com/office/drawing/2014/main" id="{43CEEA1E-803B-44AB-B8D1-F123AA8E316E}"/>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7" name="Text Box 76">
          <a:extLst>
            <a:ext uri="{FF2B5EF4-FFF2-40B4-BE49-F238E27FC236}">
              <a16:creationId xmlns:a16="http://schemas.microsoft.com/office/drawing/2014/main" id="{F642CB8B-D766-4702-A550-2BE3E083249B}"/>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8" name="Text Box 77">
          <a:extLst>
            <a:ext uri="{FF2B5EF4-FFF2-40B4-BE49-F238E27FC236}">
              <a16:creationId xmlns:a16="http://schemas.microsoft.com/office/drawing/2014/main" id="{C3975EDF-209D-4192-A51B-A3CB8D6544E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39" name="Text Box 78">
          <a:extLst>
            <a:ext uri="{FF2B5EF4-FFF2-40B4-BE49-F238E27FC236}">
              <a16:creationId xmlns:a16="http://schemas.microsoft.com/office/drawing/2014/main" id="{9C1550D5-CE4B-427D-91B8-2179E529047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0" name="Text Box 79">
          <a:extLst>
            <a:ext uri="{FF2B5EF4-FFF2-40B4-BE49-F238E27FC236}">
              <a16:creationId xmlns:a16="http://schemas.microsoft.com/office/drawing/2014/main" id="{38E2229C-D184-45BF-863C-CC2F2F47D0B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1" name="Text Box 80">
          <a:extLst>
            <a:ext uri="{FF2B5EF4-FFF2-40B4-BE49-F238E27FC236}">
              <a16:creationId xmlns:a16="http://schemas.microsoft.com/office/drawing/2014/main" id="{67B842EE-88FD-4D93-BC14-D885A7CD8C2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2" name="Text Box 81">
          <a:extLst>
            <a:ext uri="{FF2B5EF4-FFF2-40B4-BE49-F238E27FC236}">
              <a16:creationId xmlns:a16="http://schemas.microsoft.com/office/drawing/2014/main" id="{705E3676-842E-4BD3-A75E-DADD2E6DDE6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3" name="Text Box 82">
          <a:extLst>
            <a:ext uri="{FF2B5EF4-FFF2-40B4-BE49-F238E27FC236}">
              <a16:creationId xmlns:a16="http://schemas.microsoft.com/office/drawing/2014/main" id="{D252EA49-33C8-473B-9628-F2521A6D4A8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4" name="Text Box 83">
          <a:extLst>
            <a:ext uri="{FF2B5EF4-FFF2-40B4-BE49-F238E27FC236}">
              <a16:creationId xmlns:a16="http://schemas.microsoft.com/office/drawing/2014/main" id="{EE929526-6E3E-48F1-88F1-2B0FBC3A5649}"/>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5" name="Text Box 84">
          <a:extLst>
            <a:ext uri="{FF2B5EF4-FFF2-40B4-BE49-F238E27FC236}">
              <a16:creationId xmlns:a16="http://schemas.microsoft.com/office/drawing/2014/main" id="{616E2202-63EB-4B66-BA2D-248193D66BFA}"/>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6" name="Text Box 85">
          <a:extLst>
            <a:ext uri="{FF2B5EF4-FFF2-40B4-BE49-F238E27FC236}">
              <a16:creationId xmlns:a16="http://schemas.microsoft.com/office/drawing/2014/main" id="{4F3CB049-AF20-415C-A28E-78BB67E0DC8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7" name="Text Box 86">
          <a:extLst>
            <a:ext uri="{FF2B5EF4-FFF2-40B4-BE49-F238E27FC236}">
              <a16:creationId xmlns:a16="http://schemas.microsoft.com/office/drawing/2014/main" id="{B6E44958-1F84-49BC-99AD-B67B769B560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8" name="Text Box 87">
          <a:extLst>
            <a:ext uri="{FF2B5EF4-FFF2-40B4-BE49-F238E27FC236}">
              <a16:creationId xmlns:a16="http://schemas.microsoft.com/office/drawing/2014/main" id="{8635ACEF-2F39-414F-8527-864CEE3E21A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49" name="Text Box 88">
          <a:extLst>
            <a:ext uri="{FF2B5EF4-FFF2-40B4-BE49-F238E27FC236}">
              <a16:creationId xmlns:a16="http://schemas.microsoft.com/office/drawing/2014/main" id="{71DAC43D-7B59-4A68-B4E0-7345F0B14562}"/>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0" name="Text Box 89">
          <a:extLst>
            <a:ext uri="{FF2B5EF4-FFF2-40B4-BE49-F238E27FC236}">
              <a16:creationId xmlns:a16="http://schemas.microsoft.com/office/drawing/2014/main" id="{0D6A954F-5C6B-4E41-94C8-00B8324EDF16}"/>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1" name="Text Box 90">
          <a:extLst>
            <a:ext uri="{FF2B5EF4-FFF2-40B4-BE49-F238E27FC236}">
              <a16:creationId xmlns:a16="http://schemas.microsoft.com/office/drawing/2014/main" id="{E6139D04-A6CE-48B9-9CFD-1350C9F157C3}"/>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2" name="Text Box 91">
          <a:extLst>
            <a:ext uri="{FF2B5EF4-FFF2-40B4-BE49-F238E27FC236}">
              <a16:creationId xmlns:a16="http://schemas.microsoft.com/office/drawing/2014/main" id="{05AA5C4E-927D-4211-97C6-8C477E4AE1FC}"/>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3" name="Text Box 92">
          <a:extLst>
            <a:ext uri="{FF2B5EF4-FFF2-40B4-BE49-F238E27FC236}">
              <a16:creationId xmlns:a16="http://schemas.microsoft.com/office/drawing/2014/main" id="{A71D313D-F8DA-4C61-B25B-8501F6841590}"/>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4" name="Text Box 58">
          <a:extLst>
            <a:ext uri="{FF2B5EF4-FFF2-40B4-BE49-F238E27FC236}">
              <a16:creationId xmlns:a16="http://schemas.microsoft.com/office/drawing/2014/main" id="{9A4CD2F7-262B-4AEB-9AA7-9D5380B1BFBD}"/>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2162175</xdr:colOff>
      <xdr:row>245</xdr:row>
      <xdr:rowOff>0</xdr:rowOff>
    </xdr:from>
    <xdr:ext cx="76200" cy="503464"/>
    <xdr:sp macro="" textlink="">
      <xdr:nvSpPr>
        <xdr:cNvPr id="14255" name="Text Box 59">
          <a:extLst>
            <a:ext uri="{FF2B5EF4-FFF2-40B4-BE49-F238E27FC236}">
              <a16:creationId xmlns:a16="http://schemas.microsoft.com/office/drawing/2014/main" id="{3122BB10-F70B-4FA8-996C-613E91E750A8}"/>
            </a:ext>
          </a:extLst>
        </xdr:cNvPr>
        <xdr:cNvSpPr txBox="1">
          <a:spLocks noChangeArrowheads="1"/>
        </xdr:cNvSpPr>
      </xdr:nvSpPr>
      <xdr:spPr bwMode="auto">
        <a:xfrm>
          <a:off x="2499632" y="8191500"/>
          <a:ext cx="76200" cy="5034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topLeftCell="A3" workbookViewId="0">
      <selection activeCell="G16" sqref="G16"/>
    </sheetView>
  </sheetViews>
  <sheetFormatPr defaultColWidth="8.88671875" defaultRowHeight="13.8" x14ac:dyDescent="0.25"/>
  <cols>
    <col min="1" max="1" width="12.77734375" style="46" customWidth="1"/>
    <col min="2" max="5" width="11.6640625" style="46" customWidth="1"/>
    <col min="6" max="6" width="6.109375" style="46" customWidth="1"/>
    <col min="7" max="7" width="18.6640625" style="46" customWidth="1"/>
    <col min="8" max="16384" width="8.88671875" style="46"/>
  </cols>
  <sheetData>
    <row r="1" spans="1:10" ht="48" customHeight="1" x14ac:dyDescent="0.25">
      <c r="A1" s="45"/>
      <c r="B1" s="81" t="s">
        <v>904</v>
      </c>
      <c r="C1" s="82"/>
      <c r="D1" s="82"/>
      <c r="E1" s="82"/>
      <c r="F1" s="82"/>
      <c r="G1" s="82"/>
    </row>
    <row r="2" spans="1:10" ht="5.25" customHeight="1" x14ac:dyDescent="0.3">
      <c r="A2" s="47"/>
      <c r="B2" s="47"/>
      <c r="C2" s="48"/>
      <c r="D2" s="48"/>
      <c r="E2" s="48"/>
      <c r="F2" s="48"/>
      <c r="G2" s="48"/>
    </row>
    <row r="3" spans="1:10" ht="15.6" x14ac:dyDescent="0.25">
      <c r="A3" s="49"/>
      <c r="B3" s="90" t="s">
        <v>863</v>
      </c>
      <c r="C3" s="91"/>
      <c r="D3" s="91"/>
      <c r="E3" s="91"/>
      <c r="F3" s="91"/>
      <c r="G3" s="50"/>
    </row>
    <row r="4" spans="1:10" ht="6" customHeight="1" x14ac:dyDescent="0.25">
      <c r="A4" s="51"/>
      <c r="B4" s="51"/>
      <c r="C4" s="52"/>
      <c r="D4" s="53"/>
      <c r="E4" s="53"/>
      <c r="F4" s="53"/>
      <c r="G4" s="53"/>
    </row>
    <row r="5" spans="1:10" ht="6" customHeight="1" thickBot="1" x14ac:dyDescent="0.3">
      <c r="A5" s="51"/>
      <c r="B5" s="51"/>
      <c r="C5" s="52"/>
      <c r="D5" s="53"/>
      <c r="E5" s="53"/>
      <c r="F5" s="53"/>
      <c r="G5" s="53"/>
    </row>
    <row r="6" spans="1:10" ht="19.5" customHeight="1" x14ac:dyDescent="0.45">
      <c r="A6" s="76"/>
      <c r="B6" s="92" t="s">
        <v>878</v>
      </c>
      <c r="C6" s="93"/>
      <c r="D6" s="93"/>
      <c r="E6" s="93"/>
      <c r="F6" s="93"/>
      <c r="G6" s="60">
        <f>ROUND(SUM(G7),2)</f>
        <v>0</v>
      </c>
      <c r="J6" s="54"/>
    </row>
    <row r="7" spans="1:10" ht="19.5" customHeight="1" x14ac:dyDescent="0.45">
      <c r="A7" s="77" t="s">
        <v>903</v>
      </c>
      <c r="B7" s="85" t="s">
        <v>8</v>
      </c>
      <c r="C7" s="86"/>
      <c r="D7" s="86"/>
      <c r="E7" s="86"/>
      <c r="F7" s="86"/>
      <c r="G7" s="61">
        <f>ROUND('P. Šentjur'!G112,2)</f>
        <v>0</v>
      </c>
      <c r="J7" s="54"/>
    </row>
    <row r="8" spans="1:10" ht="19.5" customHeight="1" x14ac:dyDescent="0.45">
      <c r="A8" s="78"/>
      <c r="B8" s="94" t="s">
        <v>899</v>
      </c>
      <c r="C8" s="95"/>
      <c r="D8" s="95"/>
      <c r="E8" s="95"/>
      <c r="F8" s="95"/>
      <c r="G8" s="59">
        <f>ROUND(SUM(G9:G11),2)</f>
        <v>0</v>
      </c>
      <c r="J8" s="54"/>
    </row>
    <row r="9" spans="1:10" ht="19.5" customHeight="1" x14ac:dyDescent="0.45">
      <c r="A9" s="77" t="s">
        <v>903</v>
      </c>
      <c r="B9" s="85" t="s">
        <v>7</v>
      </c>
      <c r="C9" s="86"/>
      <c r="D9" s="86"/>
      <c r="E9" s="86"/>
      <c r="F9" s="86"/>
      <c r="G9" s="61">
        <f>ROUND('P. Šentjur'!G4,2)</f>
        <v>0</v>
      </c>
      <c r="J9" s="54"/>
    </row>
    <row r="10" spans="1:10" ht="19.5" customHeight="1" x14ac:dyDescent="0.45">
      <c r="A10" s="77" t="s">
        <v>903</v>
      </c>
      <c r="B10" s="85" t="s">
        <v>17</v>
      </c>
      <c r="C10" s="86"/>
      <c r="D10" s="86"/>
      <c r="E10" s="86"/>
      <c r="F10" s="86"/>
      <c r="G10" s="61">
        <f>ROUND('P. Šentjur'!G159,2)</f>
        <v>0</v>
      </c>
      <c r="J10" s="54"/>
    </row>
    <row r="11" spans="1:10" ht="19.5" customHeight="1" x14ac:dyDescent="0.45">
      <c r="A11" s="77" t="s">
        <v>903</v>
      </c>
      <c r="B11" s="85" t="s">
        <v>9</v>
      </c>
      <c r="C11" s="86"/>
      <c r="D11" s="86"/>
      <c r="E11" s="86"/>
      <c r="F11" s="86"/>
      <c r="G11" s="61">
        <f>ROUND('P. Šentjur'!G228,2)</f>
        <v>0</v>
      </c>
      <c r="J11" s="54"/>
    </row>
    <row r="12" spans="1:10" ht="19.5" customHeight="1" x14ac:dyDescent="0.45">
      <c r="A12" s="79"/>
      <c r="B12" s="94" t="s">
        <v>879</v>
      </c>
      <c r="C12" s="95"/>
      <c r="D12" s="95"/>
      <c r="E12" s="95"/>
      <c r="F12" s="95"/>
      <c r="G12" s="59">
        <f>ROUND(SUM(G13:G14),2)</f>
        <v>0</v>
      </c>
      <c r="J12" s="54"/>
    </row>
    <row r="13" spans="1:10" ht="19.5" customHeight="1" x14ac:dyDescent="0.45">
      <c r="A13" s="77" t="s">
        <v>903</v>
      </c>
      <c r="B13" s="85" t="s">
        <v>10</v>
      </c>
      <c r="C13" s="86"/>
      <c r="D13" s="86"/>
      <c r="E13" s="86"/>
      <c r="F13" s="86"/>
      <c r="G13" s="61">
        <f>ROUND('P. Šentjur'!G269,2)</f>
        <v>0</v>
      </c>
      <c r="J13" s="54"/>
    </row>
    <row r="14" spans="1:10" ht="19.5" customHeight="1" x14ac:dyDescent="0.25">
      <c r="A14" s="77" t="s">
        <v>903</v>
      </c>
      <c r="B14" s="85" t="s">
        <v>11</v>
      </c>
      <c r="C14" s="86"/>
      <c r="D14" s="86"/>
      <c r="E14" s="86"/>
      <c r="F14" s="86"/>
      <c r="G14" s="61">
        <f>ROUND('P. Šentjur'!G368,2)</f>
        <v>0</v>
      </c>
    </row>
    <row r="15" spans="1:10" ht="19.5" customHeight="1" x14ac:dyDescent="0.25">
      <c r="A15" s="80"/>
      <c r="B15" s="94" t="s">
        <v>880</v>
      </c>
      <c r="C15" s="95"/>
      <c r="D15" s="95"/>
      <c r="E15" s="95"/>
      <c r="F15" s="95"/>
      <c r="G15" s="59">
        <f>ROUND(SUM(G16:G17),2)</f>
        <v>0</v>
      </c>
    </row>
    <row r="16" spans="1:10" ht="19.5" customHeight="1" x14ac:dyDescent="0.25">
      <c r="A16" s="77" t="s">
        <v>903</v>
      </c>
      <c r="B16" s="85" t="s">
        <v>12</v>
      </c>
      <c r="C16" s="86"/>
      <c r="D16" s="86"/>
      <c r="E16" s="86"/>
      <c r="F16" s="86"/>
      <c r="G16" s="61">
        <f>ROUND('P. Šentjur'!G488,2)</f>
        <v>0</v>
      </c>
    </row>
    <row r="17" spans="1:7" ht="19.5" customHeight="1" x14ac:dyDescent="0.25">
      <c r="A17" s="77" t="s">
        <v>903</v>
      </c>
      <c r="B17" s="85" t="s">
        <v>15</v>
      </c>
      <c r="C17" s="86"/>
      <c r="D17" s="86"/>
      <c r="E17" s="86"/>
      <c r="F17" s="86"/>
      <c r="G17" s="61">
        <f>ROUND('P. Šentjur'!G625,2)</f>
        <v>0</v>
      </c>
    </row>
    <row r="18" spans="1:7" ht="19.5" customHeight="1" x14ac:dyDescent="0.25">
      <c r="A18" s="80"/>
      <c r="B18" s="94" t="s">
        <v>881</v>
      </c>
      <c r="C18" s="95"/>
      <c r="D18" s="95"/>
      <c r="E18" s="95"/>
      <c r="F18" s="95"/>
      <c r="G18" s="59">
        <f>ROUND(SUM(G19:G19),2)</f>
        <v>0</v>
      </c>
    </row>
    <row r="19" spans="1:7" ht="19.5" customHeight="1" x14ac:dyDescent="0.25">
      <c r="A19" s="77" t="s">
        <v>903</v>
      </c>
      <c r="B19" s="85" t="s">
        <v>13</v>
      </c>
      <c r="C19" s="86"/>
      <c r="D19" s="86"/>
      <c r="E19" s="86"/>
      <c r="F19" s="86"/>
      <c r="G19" s="61">
        <f>ROUND('P. Šentjur'!G762,2)</f>
        <v>0</v>
      </c>
    </row>
    <row r="20" spans="1:7" ht="19.5" customHeight="1" x14ac:dyDescent="0.25">
      <c r="A20" s="80"/>
      <c r="B20" s="94" t="s">
        <v>882</v>
      </c>
      <c r="C20" s="95"/>
      <c r="D20" s="95"/>
      <c r="E20" s="95"/>
      <c r="F20" s="95"/>
      <c r="G20" s="59">
        <f>ROUND(SUM(G21:G21),2)</f>
        <v>0</v>
      </c>
    </row>
    <row r="21" spans="1:7" ht="19.5" customHeight="1" thickBot="1" x14ac:dyDescent="0.3">
      <c r="A21" s="77" t="s">
        <v>903</v>
      </c>
      <c r="B21" s="102" t="s">
        <v>902</v>
      </c>
      <c r="C21" s="103"/>
      <c r="D21" s="103"/>
      <c r="E21" s="103"/>
      <c r="F21" s="103"/>
      <c r="G21" s="75">
        <f>ROUND('P. Šentjur'!G800,2)</f>
        <v>0</v>
      </c>
    </row>
    <row r="22" spans="1:7" ht="19.5" customHeight="1" x14ac:dyDescent="0.25">
      <c r="A22" s="80"/>
      <c r="B22" s="55"/>
      <c r="C22" s="56"/>
      <c r="D22" s="56"/>
      <c r="E22" s="56"/>
      <c r="F22" s="56"/>
      <c r="G22" s="62"/>
    </row>
    <row r="23" spans="1:7" ht="19.5" customHeight="1" x14ac:dyDescent="0.25">
      <c r="B23" s="83" t="s">
        <v>883</v>
      </c>
      <c r="C23" s="84"/>
      <c r="D23" s="84"/>
      <c r="E23" s="84"/>
      <c r="F23" s="84"/>
      <c r="G23" s="63"/>
    </row>
    <row r="24" spans="1:7" ht="20.100000000000001" customHeight="1" x14ac:dyDescent="0.25">
      <c r="B24" s="87" t="s">
        <v>859</v>
      </c>
      <c r="C24" s="88"/>
      <c r="D24" s="88"/>
      <c r="E24" s="88"/>
      <c r="F24" s="88"/>
      <c r="G24" s="64">
        <f>ROUND(SUM(G6,G8,G12,G15,G18,G20),2)</f>
        <v>0</v>
      </c>
    </row>
    <row r="25" spans="1:7" ht="33" customHeight="1" x14ac:dyDescent="0.25">
      <c r="B25" s="89" t="s">
        <v>860</v>
      </c>
      <c r="C25" s="88"/>
      <c r="D25" s="88"/>
      <c r="E25" s="88"/>
      <c r="F25" s="88"/>
      <c r="G25" s="64">
        <f>ROUND(G24*0.1,2)</f>
        <v>0</v>
      </c>
    </row>
    <row r="26" spans="1:7" ht="33" customHeight="1" thickBot="1" x14ac:dyDescent="0.3">
      <c r="B26" s="96" t="s">
        <v>861</v>
      </c>
      <c r="C26" s="97"/>
      <c r="D26" s="97"/>
      <c r="E26" s="97"/>
      <c r="F26" s="97"/>
      <c r="G26" s="57">
        <f>ROUND(SUM(G24:G25),2)</f>
        <v>0</v>
      </c>
    </row>
    <row r="27" spans="1:7" ht="20.100000000000001" customHeight="1" x14ac:dyDescent="0.3">
      <c r="B27" s="98" t="s">
        <v>0</v>
      </c>
      <c r="C27" s="99"/>
      <c r="D27" s="99"/>
      <c r="E27" s="99"/>
      <c r="F27" s="99"/>
      <c r="G27" s="65">
        <f>ROUND(G26*0.22,2)</f>
        <v>0</v>
      </c>
    </row>
    <row r="28" spans="1:7" ht="20.100000000000001" customHeight="1" thickBot="1" x14ac:dyDescent="0.35">
      <c r="B28" s="100" t="s">
        <v>862</v>
      </c>
      <c r="C28" s="101"/>
      <c r="D28" s="101"/>
      <c r="E28" s="101"/>
      <c r="F28" s="101"/>
      <c r="G28" s="58">
        <f>ROUND(G26+G27,2)</f>
        <v>0</v>
      </c>
    </row>
  </sheetData>
  <sheetProtection algorithmName="SHA-512" hashValue="jfUjPVsrOtuPhltIUCLECxt1J8wJsoMHdukpGdpj0R+KB0cT+scrsvR/cbFYpMvjAIN4r0wVLtIRefI/vlvCVw==" saltValue="VF6qgyzFge3f0rL4Uei+/g==" spinCount="100000" sheet="1" objects="1" scenarios="1"/>
  <mergeCells count="24">
    <mergeCell ref="B26:F26"/>
    <mergeCell ref="B27:F27"/>
    <mergeCell ref="B28:F28"/>
    <mergeCell ref="B16:F16"/>
    <mergeCell ref="B20:F20"/>
    <mergeCell ref="B17:F17"/>
    <mergeCell ref="B18:F18"/>
    <mergeCell ref="B21:F21"/>
    <mergeCell ref="B1:G1"/>
    <mergeCell ref="B23:F23"/>
    <mergeCell ref="B19:F19"/>
    <mergeCell ref="B24:F24"/>
    <mergeCell ref="B25:F25"/>
    <mergeCell ref="B9:F9"/>
    <mergeCell ref="B7:F7"/>
    <mergeCell ref="B10:F10"/>
    <mergeCell ref="B11:F11"/>
    <mergeCell ref="B13:F13"/>
    <mergeCell ref="B14:F14"/>
    <mergeCell ref="B3:F3"/>
    <mergeCell ref="B6:F6"/>
    <mergeCell ref="B8:F8"/>
    <mergeCell ref="B12:F12"/>
    <mergeCell ref="B15:F15"/>
  </mergeCells>
  <hyperlinks>
    <hyperlink ref="A7" location="'P. Šentjur'!G112" display="POVEZAVA" xr:uid="{59324B1F-29BE-4286-82F8-987C4168AAA2}"/>
    <hyperlink ref="A9:A11" location="'P. Šentjur'!A1" display="POVEZAVA" xr:uid="{76B83693-ABF0-4047-A3AC-0632DDECA2B4}"/>
    <hyperlink ref="A13:A14" location="'P. Šentjur'!A1" display="POVEZAVA" xr:uid="{9DF85C4A-F7E5-4D4E-ACBC-00C69D532765}"/>
    <hyperlink ref="A16:A17" location="'P. Šentjur'!A1" display="POVEZAVA" xr:uid="{52BD947B-53C0-4B23-A661-9AEF8CFCAD01}"/>
    <hyperlink ref="A19" location="'P. Šentjur'!G763" display="POVEZAVA" xr:uid="{0162CF9B-7E4A-41C4-A8C1-9DB6B1266298}"/>
    <hyperlink ref="A21" location="'P. Šentjur'!G801" display="POVEZAVA" xr:uid="{D362B87B-8E0D-4A1D-8C55-4822C1FE6068}"/>
    <hyperlink ref="A9" location="'P. Šentjur'!G4" display="POVEZAVA" xr:uid="{3D0A3FC6-3FF5-4BE7-AE18-2049050341BE}"/>
    <hyperlink ref="A10" location="'P. Šentjur'!G159" display="POVEZAVA" xr:uid="{47E7543E-6502-409C-A1DD-12D0496B4D82}"/>
    <hyperlink ref="A11" location="'P. Šentjur'!G228" display="POVEZAVA" xr:uid="{0F90661F-CE51-4822-AC3A-2A9ABC0C3F87}"/>
    <hyperlink ref="A13" location="'P. Šentjur'!G269" display="POVEZAVA" xr:uid="{7C1B0D40-98C2-4515-9BD2-8CB22438E9D7}"/>
    <hyperlink ref="A14" location="'P. Šentjur'!G369" display="POVEZAVA" xr:uid="{845C041C-8A1B-4559-AE47-958587E64C04}"/>
    <hyperlink ref="A16" location="'P. Šentjur'!G489" display="POVEZAVA" xr:uid="{EDDF7D5E-ED34-40BD-83B6-3B6C0ECF51F7}"/>
    <hyperlink ref="A17" location="'P. Šentjur'!G626" display="POVEZAVA" xr:uid="{4D97017C-BA85-497E-BBF1-0D2F1D61C182}"/>
  </hyperlinks>
  <pageMargins left="0.98425196850393704" right="0.51181102362204722" top="0.74803149606299213" bottom="0.74803149606299213" header="0.39370078740157483" footer="0.39370078740157483"/>
  <pageSetup paperSize="9" fitToHeight="0" orientation="portrait"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AO811"/>
  <sheetViews>
    <sheetView workbookViewId="0">
      <selection activeCell="H10" sqref="H10"/>
    </sheetView>
  </sheetViews>
  <sheetFormatPr defaultColWidth="9.109375" defaultRowHeight="13.8" x14ac:dyDescent="0.3"/>
  <cols>
    <col min="1" max="1" width="4.88671875" style="28" customWidth="1"/>
    <col min="2" max="2" width="68.33203125" style="38" customWidth="1"/>
    <col min="3" max="3" width="20.6640625" style="38" customWidth="1"/>
    <col min="4" max="4" width="3.6640625" style="39" customWidth="1"/>
    <col min="5" max="5" width="9.6640625" style="28" customWidth="1"/>
    <col min="6" max="7" width="10.6640625" style="28" customWidth="1"/>
    <col min="8" max="16384" width="9.109375" style="67"/>
  </cols>
  <sheetData>
    <row r="1" spans="1:7" ht="40.799999999999997" x14ac:dyDescent="0.3">
      <c r="B1" s="41" t="s">
        <v>904</v>
      </c>
    </row>
    <row r="3" spans="1:7" x14ac:dyDescent="0.3">
      <c r="A3" s="1" t="s">
        <v>2</v>
      </c>
      <c r="B3" s="2" t="s">
        <v>3</v>
      </c>
      <c r="C3" s="2" t="s">
        <v>16</v>
      </c>
      <c r="D3" s="2" t="s">
        <v>1</v>
      </c>
      <c r="E3" s="2" t="s">
        <v>4</v>
      </c>
      <c r="F3" s="2" t="s">
        <v>5</v>
      </c>
      <c r="G3" s="3" t="s">
        <v>6</v>
      </c>
    </row>
    <row r="4" spans="1:7" s="68" customFormat="1" x14ac:dyDescent="0.3">
      <c r="A4" s="4"/>
      <c r="B4" s="5" t="s">
        <v>14</v>
      </c>
      <c r="C4" s="5"/>
      <c r="D4" s="6"/>
      <c r="E4" s="7"/>
      <c r="F4" s="7"/>
      <c r="G4" s="8">
        <f>ROUND(G5+G14+G42+G74,2)</f>
        <v>0</v>
      </c>
    </row>
    <row r="5" spans="1:7" s="28" customFormat="1" x14ac:dyDescent="0.3">
      <c r="A5" s="9"/>
      <c r="B5" s="10" t="s">
        <v>851</v>
      </c>
      <c r="C5" s="10"/>
      <c r="D5" s="11"/>
      <c r="E5" s="10"/>
      <c r="F5" s="10"/>
      <c r="G5" s="12">
        <f>ROUND(SUM(G6:G13),2)</f>
        <v>0</v>
      </c>
    </row>
    <row r="6" spans="1:7" s="28" customFormat="1" x14ac:dyDescent="0.3">
      <c r="A6" s="13">
        <f>IF(B6="","",(MAX($A$4:A5)+1))</f>
        <v>1</v>
      </c>
      <c r="B6" s="14" t="s">
        <v>273</v>
      </c>
      <c r="C6" s="14"/>
      <c r="D6" s="15" t="s">
        <v>190</v>
      </c>
      <c r="E6" s="16">
        <v>905</v>
      </c>
      <c r="F6" s="40"/>
      <c r="G6" s="17">
        <f t="shared" ref="G6:G13" si="0">ROUND(E6*F6,2)</f>
        <v>0</v>
      </c>
    </row>
    <row r="7" spans="1:7" s="28" customFormat="1" x14ac:dyDescent="0.3">
      <c r="A7" s="13">
        <f>IF(B7="","",(MAX($A5:A6)+1))</f>
        <v>2</v>
      </c>
      <c r="B7" s="14" t="s">
        <v>274</v>
      </c>
      <c r="C7" s="14"/>
      <c r="D7" s="15" t="s">
        <v>176</v>
      </c>
      <c r="E7" s="16">
        <v>2500</v>
      </c>
      <c r="F7" s="40"/>
      <c r="G7" s="17">
        <f t="shared" si="0"/>
        <v>0</v>
      </c>
    </row>
    <row r="8" spans="1:7" s="28" customFormat="1" ht="27.6" x14ac:dyDescent="0.3">
      <c r="A8" s="13">
        <f>IF(B8="","",(MAX($A6:A7)+1))</f>
        <v>3</v>
      </c>
      <c r="B8" s="14" t="s">
        <v>370</v>
      </c>
      <c r="C8" s="14"/>
      <c r="D8" s="15" t="s">
        <v>279</v>
      </c>
      <c r="E8" s="16">
        <v>6</v>
      </c>
      <c r="F8" s="40"/>
      <c r="G8" s="17">
        <f t="shared" si="0"/>
        <v>0</v>
      </c>
    </row>
    <row r="9" spans="1:7" s="28" customFormat="1" ht="27.6" x14ac:dyDescent="0.3">
      <c r="A9" s="13">
        <f>IF(B9="","",(MAX($A7:A8)+1))</f>
        <v>4</v>
      </c>
      <c r="B9" s="14" t="s">
        <v>694</v>
      </c>
      <c r="C9" s="14"/>
      <c r="D9" s="15" t="s">
        <v>279</v>
      </c>
      <c r="E9" s="16">
        <v>2</v>
      </c>
      <c r="F9" s="40"/>
      <c r="G9" s="17">
        <f t="shared" si="0"/>
        <v>0</v>
      </c>
    </row>
    <row r="10" spans="1:7" s="28" customFormat="1" ht="27.6" x14ac:dyDescent="0.3">
      <c r="A10" s="13">
        <f>IF(B10="","",(MAX($A7:A9)+1))</f>
        <v>5</v>
      </c>
      <c r="B10" s="14" t="s">
        <v>275</v>
      </c>
      <c r="C10" s="14"/>
      <c r="D10" s="15" t="s">
        <v>176</v>
      </c>
      <c r="E10" s="16">
        <v>400</v>
      </c>
      <c r="F10" s="40"/>
      <c r="G10" s="17">
        <f t="shared" si="0"/>
        <v>0</v>
      </c>
    </row>
    <row r="11" spans="1:7" s="28" customFormat="1" ht="33" customHeight="1" x14ac:dyDescent="0.3">
      <c r="A11" s="13">
        <f>IF(B11="","",(MAX($A8:A10)+1))</f>
        <v>6</v>
      </c>
      <c r="B11" s="14" t="s">
        <v>276</v>
      </c>
      <c r="C11" s="14"/>
      <c r="D11" s="15" t="s">
        <v>20</v>
      </c>
      <c r="E11" s="16">
        <v>1</v>
      </c>
      <c r="F11" s="40"/>
      <c r="G11" s="17">
        <f t="shared" si="0"/>
        <v>0</v>
      </c>
    </row>
    <row r="12" spans="1:7" s="28" customFormat="1" ht="55.2" x14ac:dyDescent="0.3">
      <c r="A12" s="13">
        <f>IF(B12="","",(MAX($A9:A11)+1))</f>
        <v>7</v>
      </c>
      <c r="B12" s="14" t="s">
        <v>277</v>
      </c>
      <c r="C12" s="14"/>
      <c r="D12" s="15" t="s">
        <v>190</v>
      </c>
      <c r="E12" s="16">
        <v>95</v>
      </c>
      <c r="F12" s="40"/>
      <c r="G12" s="17">
        <f t="shared" si="0"/>
        <v>0</v>
      </c>
    </row>
    <row r="13" spans="1:7" s="28" customFormat="1" ht="27.6" x14ac:dyDescent="0.3">
      <c r="A13" s="13">
        <f>IF(B13="","",(MAX($A10:A12)+1))</f>
        <v>8</v>
      </c>
      <c r="B13" s="14" t="s">
        <v>278</v>
      </c>
      <c r="C13" s="14"/>
      <c r="D13" s="15" t="s">
        <v>279</v>
      </c>
      <c r="E13" s="16">
        <v>1</v>
      </c>
      <c r="F13" s="40"/>
      <c r="G13" s="17">
        <f t="shared" si="0"/>
        <v>0</v>
      </c>
    </row>
    <row r="14" spans="1:7" s="28" customFormat="1" x14ac:dyDescent="0.3">
      <c r="A14" s="9"/>
      <c r="B14" s="10" t="s">
        <v>852</v>
      </c>
      <c r="C14" s="10"/>
      <c r="D14" s="11"/>
      <c r="E14" s="10"/>
      <c r="F14" s="10"/>
      <c r="G14" s="12">
        <f>ROUND(SUM(G15:G41),2)</f>
        <v>0</v>
      </c>
    </row>
    <row r="15" spans="1:7" s="28" customFormat="1" ht="27.6" x14ac:dyDescent="0.3">
      <c r="A15" s="13">
        <v>1</v>
      </c>
      <c r="B15" s="14" t="s">
        <v>280</v>
      </c>
      <c r="C15" s="14"/>
      <c r="D15" s="15" t="s">
        <v>279</v>
      </c>
      <c r="E15" s="16">
        <v>368</v>
      </c>
      <c r="F15" s="40"/>
      <c r="G15" s="17">
        <f>ROUND(E15*F15,2)</f>
        <v>0</v>
      </c>
    </row>
    <row r="16" spans="1:7" s="28" customFormat="1" ht="41.4" x14ac:dyDescent="0.3">
      <c r="A16" s="13">
        <f>IF(B16="","",(MAX($A14:A15)+1))</f>
        <v>2</v>
      </c>
      <c r="B16" s="14" t="s">
        <v>281</v>
      </c>
      <c r="C16" s="14"/>
      <c r="D16" s="15" t="s">
        <v>190</v>
      </c>
      <c r="E16" s="16">
        <v>812</v>
      </c>
      <c r="F16" s="40"/>
      <c r="G16" s="17">
        <f>ROUND(E16*F16,2)</f>
        <v>0</v>
      </c>
    </row>
    <row r="17" spans="1:7" s="28" customFormat="1" ht="41.4" x14ac:dyDescent="0.3">
      <c r="A17" s="13">
        <f>IF(B17="","",(MAX($A15:A16)+1))</f>
        <v>3</v>
      </c>
      <c r="B17" s="14" t="s">
        <v>282</v>
      </c>
      <c r="C17" s="14"/>
      <c r="D17" s="15" t="s">
        <v>190</v>
      </c>
      <c r="E17" s="16">
        <v>357</v>
      </c>
      <c r="F17" s="40"/>
      <c r="G17" s="17">
        <f>ROUND(E17*F17,2)</f>
        <v>0</v>
      </c>
    </row>
    <row r="18" spans="1:7" s="28" customFormat="1" ht="27.6" x14ac:dyDescent="0.3">
      <c r="A18" s="13">
        <f>IF(B18="","",(MAX($A16:A17)+1))</f>
        <v>4</v>
      </c>
      <c r="B18" s="14" t="s">
        <v>283</v>
      </c>
      <c r="C18" s="14"/>
      <c r="D18" s="15" t="s">
        <v>19</v>
      </c>
      <c r="E18" s="16">
        <v>1</v>
      </c>
      <c r="F18" s="40"/>
      <c r="G18" s="17">
        <f>ROUND(E18*F18,2)</f>
        <v>0</v>
      </c>
    </row>
    <row r="19" spans="1:7" s="28" customFormat="1" x14ac:dyDescent="0.3">
      <c r="A19" s="13">
        <f>IF(B19="","",(MAX($A17:A18)+1))</f>
        <v>5</v>
      </c>
      <c r="B19" s="14" t="s">
        <v>284</v>
      </c>
      <c r="C19" s="14"/>
      <c r="D19" s="15" t="s">
        <v>19</v>
      </c>
      <c r="E19" s="16">
        <v>1</v>
      </c>
      <c r="F19" s="40"/>
      <c r="G19" s="17">
        <f>ROUND(E19*F19,2)</f>
        <v>0</v>
      </c>
    </row>
    <row r="20" spans="1:7" s="28" customFormat="1" x14ac:dyDescent="0.3">
      <c r="A20" s="13">
        <f>IF(B20="","",(MAX($A18:A19)+1))</f>
        <v>6</v>
      </c>
      <c r="B20" s="14" t="s">
        <v>896</v>
      </c>
      <c r="C20" s="14"/>
      <c r="D20" s="15" t="s">
        <v>182</v>
      </c>
      <c r="E20" s="16">
        <v>2220</v>
      </c>
      <c r="F20" s="40"/>
      <c r="G20" s="17">
        <f t="shared" ref="G20:G38" si="1">ROUND(E20*F20,2)</f>
        <v>0</v>
      </c>
    </row>
    <row r="21" spans="1:7" s="28" customFormat="1" ht="118.8" customHeight="1" x14ac:dyDescent="0.3">
      <c r="A21" s="13">
        <f>IF(B21="","",(MAX($A19:A20)+1))</f>
        <v>7</v>
      </c>
      <c r="B21" s="14" t="s">
        <v>285</v>
      </c>
      <c r="C21" s="14"/>
      <c r="D21" s="15" t="s">
        <v>190</v>
      </c>
      <c r="E21" s="16">
        <v>812</v>
      </c>
      <c r="F21" s="40"/>
      <c r="G21" s="17">
        <f t="shared" si="1"/>
        <v>0</v>
      </c>
    </row>
    <row r="22" spans="1:7" s="28" customFormat="1" ht="110.4" x14ac:dyDescent="0.3">
      <c r="A22" s="13">
        <f>IF(B22="","",(MAX($A20:A21)+1))</f>
        <v>8</v>
      </c>
      <c r="B22" s="14" t="s">
        <v>286</v>
      </c>
      <c r="C22" s="14"/>
      <c r="D22" s="15" t="s">
        <v>190</v>
      </c>
      <c r="E22" s="16">
        <v>93</v>
      </c>
      <c r="F22" s="40"/>
      <c r="G22" s="17">
        <f>ROUND(E22*F22,2)</f>
        <v>0</v>
      </c>
    </row>
    <row r="23" spans="1:7" s="28" customFormat="1" ht="151.80000000000001" x14ac:dyDescent="0.3">
      <c r="A23" s="13">
        <f>IF(B23="","",(MAX($A21:A22)+1))</f>
        <v>9</v>
      </c>
      <c r="B23" s="14" t="s">
        <v>287</v>
      </c>
      <c r="C23" s="14"/>
      <c r="D23" s="15" t="s">
        <v>19</v>
      </c>
      <c r="E23" s="16">
        <v>1</v>
      </c>
      <c r="F23" s="40"/>
      <c r="G23" s="17">
        <f>ROUND(E23*F23,2)</f>
        <v>0</v>
      </c>
    </row>
    <row r="24" spans="1:7" s="28" customFormat="1" ht="27.6" x14ac:dyDescent="0.3">
      <c r="A24" s="13">
        <f>IF(B24="","",(MAX($A22:A23)+1))</f>
        <v>10</v>
      </c>
      <c r="B24" s="14" t="s">
        <v>898</v>
      </c>
      <c r="C24" s="14"/>
      <c r="D24" s="15" t="s">
        <v>19</v>
      </c>
      <c r="E24" s="16">
        <v>2</v>
      </c>
      <c r="F24" s="40"/>
      <c r="G24" s="17">
        <f>ROUND(E24*F24,2)</f>
        <v>0</v>
      </c>
    </row>
    <row r="25" spans="1:7" s="28" customFormat="1" x14ac:dyDescent="0.3">
      <c r="A25" s="13">
        <f>IF(B25="","",(MAX($A23:A24)+1))</f>
        <v>11</v>
      </c>
      <c r="B25" s="14" t="s">
        <v>288</v>
      </c>
      <c r="C25" s="14"/>
      <c r="D25" s="15" t="s">
        <v>190</v>
      </c>
      <c r="E25" s="16">
        <v>615</v>
      </c>
      <c r="F25" s="40"/>
      <c r="G25" s="17">
        <f t="shared" si="1"/>
        <v>0</v>
      </c>
    </row>
    <row r="26" spans="1:7" s="28" customFormat="1" x14ac:dyDescent="0.3">
      <c r="A26" s="13">
        <f>IF(B26="","",(MAX($A24:A25)+1))</f>
        <v>12</v>
      </c>
      <c r="B26" s="14" t="s">
        <v>289</v>
      </c>
      <c r="C26" s="14"/>
      <c r="D26" s="15" t="s">
        <v>19</v>
      </c>
      <c r="E26" s="16">
        <v>1</v>
      </c>
      <c r="F26" s="40"/>
      <c r="G26" s="17">
        <f t="shared" si="1"/>
        <v>0</v>
      </c>
    </row>
    <row r="27" spans="1:7" s="28" customFormat="1" ht="41.4" x14ac:dyDescent="0.3">
      <c r="A27" s="13">
        <f>IF(B27="","",(MAX($A25:A26)+1))</f>
        <v>13</v>
      </c>
      <c r="B27" s="14" t="s">
        <v>290</v>
      </c>
      <c r="C27" s="14"/>
      <c r="D27" s="15" t="s">
        <v>19</v>
      </c>
      <c r="E27" s="16">
        <v>24</v>
      </c>
      <c r="F27" s="40"/>
      <c r="G27" s="17">
        <f t="shared" si="1"/>
        <v>0</v>
      </c>
    </row>
    <row r="28" spans="1:7" s="28" customFormat="1" ht="41.4" x14ac:dyDescent="0.3">
      <c r="A28" s="13">
        <f>IF(B28="","",(MAX($A26:A27)+1))</f>
        <v>14</v>
      </c>
      <c r="B28" s="14" t="s">
        <v>291</v>
      </c>
      <c r="C28" s="14"/>
      <c r="D28" s="15" t="s">
        <v>19</v>
      </c>
      <c r="E28" s="16">
        <v>2</v>
      </c>
      <c r="F28" s="40"/>
      <c r="G28" s="17">
        <f>ROUND(E28*F28,2)</f>
        <v>0</v>
      </c>
    </row>
    <row r="29" spans="1:7" s="28" customFormat="1" x14ac:dyDescent="0.3">
      <c r="A29" s="13">
        <f>IF(B29="","",(MAX($A27:A28)+1))</f>
        <v>15</v>
      </c>
      <c r="B29" s="14" t="s">
        <v>292</v>
      </c>
      <c r="C29" s="14"/>
      <c r="D29" s="15" t="s">
        <v>190</v>
      </c>
      <c r="E29" s="16">
        <v>905</v>
      </c>
      <c r="F29" s="40"/>
      <c r="G29" s="17">
        <f t="shared" si="1"/>
        <v>0</v>
      </c>
    </row>
    <row r="30" spans="1:7" s="28" customFormat="1" x14ac:dyDescent="0.3">
      <c r="A30" s="13">
        <f>IF(B30="","",(MAX($A28:A29)+1))</f>
        <v>16</v>
      </c>
      <c r="B30" s="14" t="s">
        <v>293</v>
      </c>
      <c r="C30" s="14"/>
      <c r="D30" s="15" t="s">
        <v>19</v>
      </c>
      <c r="E30" s="16">
        <v>1</v>
      </c>
      <c r="F30" s="40"/>
      <c r="G30" s="17">
        <f t="shared" si="1"/>
        <v>0</v>
      </c>
    </row>
    <row r="31" spans="1:7" s="28" customFormat="1" x14ac:dyDescent="0.3">
      <c r="A31" s="13">
        <f>IF(B31="","",(MAX($A29:A30)+1))</f>
        <v>17</v>
      </c>
      <c r="B31" s="14" t="s">
        <v>294</v>
      </c>
      <c r="C31" s="14"/>
      <c r="D31" s="15" t="s">
        <v>19</v>
      </c>
      <c r="E31" s="16">
        <v>124</v>
      </c>
      <c r="F31" s="40"/>
      <c r="G31" s="17">
        <f>ROUND(E31*F31,2)</f>
        <v>0</v>
      </c>
    </row>
    <row r="32" spans="1:7" s="28" customFormat="1" x14ac:dyDescent="0.3">
      <c r="A32" s="13">
        <f>IF(B32="","",(MAX($A30:A31)+1))</f>
        <v>18</v>
      </c>
      <c r="B32" s="14" t="s">
        <v>295</v>
      </c>
      <c r="C32" s="14"/>
      <c r="D32" s="15" t="s">
        <v>19</v>
      </c>
      <c r="E32" s="16">
        <v>36</v>
      </c>
      <c r="F32" s="40"/>
      <c r="G32" s="17">
        <f>ROUND(E32*F32,2)</f>
        <v>0</v>
      </c>
    </row>
    <row r="33" spans="1:7" s="28" customFormat="1" ht="27.6" x14ac:dyDescent="0.3">
      <c r="A33" s="13">
        <f>IF(B33="","",(MAX($A31:A32)+1))</f>
        <v>19</v>
      </c>
      <c r="B33" s="14" t="s">
        <v>296</v>
      </c>
      <c r="C33" s="14"/>
      <c r="D33" s="15" t="s">
        <v>279</v>
      </c>
      <c r="E33" s="16">
        <v>6</v>
      </c>
      <c r="F33" s="40"/>
      <c r="G33" s="17">
        <f t="shared" si="1"/>
        <v>0</v>
      </c>
    </row>
    <row r="34" spans="1:7" s="28" customFormat="1" ht="27.6" x14ac:dyDescent="0.3">
      <c r="A34" s="13">
        <f>IF(B34="","",(MAX($A32:A33)+1))</f>
        <v>20</v>
      </c>
      <c r="B34" s="14" t="s">
        <v>297</v>
      </c>
      <c r="C34" s="14"/>
      <c r="D34" s="15" t="s">
        <v>279</v>
      </c>
      <c r="E34" s="16">
        <v>31</v>
      </c>
      <c r="F34" s="40"/>
      <c r="G34" s="17">
        <f t="shared" si="1"/>
        <v>0</v>
      </c>
    </row>
    <row r="35" spans="1:7" s="28" customFormat="1" ht="27.6" x14ac:dyDescent="0.3">
      <c r="A35" s="13">
        <f>IF(B35="","",(MAX($A33:A34)+1))</f>
        <v>21</v>
      </c>
      <c r="B35" s="14" t="s">
        <v>298</v>
      </c>
      <c r="C35" s="14"/>
      <c r="D35" s="15" t="s">
        <v>279</v>
      </c>
      <c r="E35" s="16">
        <v>22</v>
      </c>
      <c r="F35" s="40"/>
      <c r="G35" s="17">
        <f>ROUND(E35*F35,2)</f>
        <v>0</v>
      </c>
    </row>
    <row r="36" spans="1:7" s="28" customFormat="1" ht="27.6" x14ac:dyDescent="0.3">
      <c r="A36" s="13">
        <f>IF(B36="","",(MAX($A34:A35)+1))</f>
        <v>22</v>
      </c>
      <c r="B36" s="14" t="s">
        <v>299</v>
      </c>
      <c r="C36" s="14"/>
      <c r="D36" s="15" t="s">
        <v>279</v>
      </c>
      <c r="E36" s="16">
        <v>6</v>
      </c>
      <c r="F36" s="40"/>
      <c r="G36" s="17">
        <f t="shared" si="1"/>
        <v>0</v>
      </c>
    </row>
    <row r="37" spans="1:7" s="28" customFormat="1" ht="27.6" x14ac:dyDescent="0.3">
      <c r="A37" s="13">
        <f>IF(B37="","",(MAX($A35:A36)+1))</f>
        <v>23</v>
      </c>
      <c r="B37" s="14" t="s">
        <v>300</v>
      </c>
      <c r="C37" s="14"/>
      <c r="D37" s="15" t="s">
        <v>279</v>
      </c>
      <c r="E37" s="16">
        <v>1</v>
      </c>
      <c r="F37" s="40"/>
      <c r="G37" s="17">
        <f t="shared" si="1"/>
        <v>0</v>
      </c>
    </row>
    <row r="38" spans="1:7" s="28" customFormat="1" x14ac:dyDescent="0.3">
      <c r="A38" s="13">
        <f>IF(B38="","",(MAX($A36:A37)+1))</f>
        <v>24</v>
      </c>
      <c r="B38" s="14" t="s">
        <v>301</v>
      </c>
      <c r="C38" s="14"/>
      <c r="D38" s="15" t="s">
        <v>190</v>
      </c>
      <c r="E38" s="16">
        <v>905</v>
      </c>
      <c r="F38" s="40"/>
      <c r="G38" s="17">
        <f t="shared" si="1"/>
        <v>0</v>
      </c>
    </row>
    <row r="39" spans="1:7" s="28" customFormat="1" ht="27.6" x14ac:dyDescent="0.3">
      <c r="A39" s="13">
        <f>IF(B39="","",(MAX($A37:A38)+1))</f>
        <v>25</v>
      </c>
      <c r="B39" s="14" t="s">
        <v>302</v>
      </c>
      <c r="C39" s="14"/>
      <c r="D39" s="15" t="s">
        <v>279</v>
      </c>
      <c r="E39" s="16">
        <v>1</v>
      </c>
      <c r="F39" s="40"/>
      <c r="G39" s="17">
        <f>ROUND(E39*F39,2)</f>
        <v>0</v>
      </c>
    </row>
    <row r="40" spans="1:7" s="28" customFormat="1" x14ac:dyDescent="0.3">
      <c r="A40" s="13">
        <f>IF(B40="","",(MAX($A38:A39)+1))</f>
        <v>26</v>
      </c>
      <c r="B40" s="14" t="s">
        <v>579</v>
      </c>
      <c r="C40" s="14"/>
      <c r="D40" s="15" t="s">
        <v>19</v>
      </c>
      <c r="E40" s="16">
        <v>8</v>
      </c>
      <c r="F40" s="40"/>
      <c r="G40" s="17">
        <f t="shared" ref="G40" si="2">ROUND(E40*F40,2)</f>
        <v>0</v>
      </c>
    </row>
    <row r="41" spans="1:7" s="28" customFormat="1" ht="27.6" x14ac:dyDescent="0.3">
      <c r="A41" s="13">
        <f>IF(B41="","",(MAX($A39:A40)+1))</f>
        <v>27</v>
      </c>
      <c r="B41" s="14" t="s">
        <v>303</v>
      </c>
      <c r="C41" s="14"/>
      <c r="D41" s="15" t="s">
        <v>20</v>
      </c>
      <c r="E41" s="16">
        <v>1</v>
      </c>
      <c r="F41" s="40"/>
      <c r="G41" s="17">
        <f>ROUND(E41*F41,2)</f>
        <v>0</v>
      </c>
    </row>
    <row r="42" spans="1:7" s="28" customFormat="1" x14ac:dyDescent="0.3">
      <c r="A42" s="9"/>
      <c r="B42" s="10" t="s">
        <v>853</v>
      </c>
      <c r="C42" s="10"/>
      <c r="D42" s="11"/>
      <c r="E42" s="10"/>
      <c r="F42" s="10"/>
      <c r="G42" s="12">
        <f>ROUND(SUM(G43:G73),2)</f>
        <v>0</v>
      </c>
    </row>
    <row r="43" spans="1:7" s="28" customFormat="1" ht="19.95" customHeight="1" x14ac:dyDescent="0.3">
      <c r="A43" s="13">
        <v>1</v>
      </c>
      <c r="B43" s="14" t="s">
        <v>304</v>
      </c>
      <c r="C43" s="14"/>
      <c r="D43" s="15" t="s">
        <v>279</v>
      </c>
      <c r="E43" s="16">
        <v>31</v>
      </c>
      <c r="F43" s="40"/>
      <c r="G43" s="17">
        <f>ROUND(E43*F43,2)</f>
        <v>0</v>
      </c>
    </row>
    <row r="44" spans="1:7" s="28" customFormat="1" x14ac:dyDescent="0.3">
      <c r="A44" s="13">
        <f>IF(B44="","",(MAX($A42:A43)+1))</f>
        <v>2</v>
      </c>
      <c r="B44" s="14" t="s">
        <v>889</v>
      </c>
      <c r="C44" s="14"/>
      <c r="D44" s="15" t="s">
        <v>182</v>
      </c>
      <c r="E44" s="16">
        <v>3648</v>
      </c>
      <c r="F44" s="40"/>
      <c r="G44" s="17">
        <f>ROUND(E44*F44,2)</f>
        <v>0</v>
      </c>
    </row>
    <row r="45" spans="1:7" s="28" customFormat="1" ht="33.6" customHeight="1" x14ac:dyDescent="0.3">
      <c r="A45" s="13">
        <f>IF(B45="","",(MAX($A43:A44)+1))</f>
        <v>3</v>
      </c>
      <c r="B45" s="14" t="s">
        <v>305</v>
      </c>
      <c r="C45" s="14"/>
      <c r="D45" s="15" t="s">
        <v>190</v>
      </c>
      <c r="E45" s="16">
        <v>500</v>
      </c>
      <c r="F45" s="40"/>
      <c r="G45" s="17">
        <f>ROUND(E45*F45,2)</f>
        <v>0</v>
      </c>
    </row>
    <row r="46" spans="1:7" s="28" customFormat="1" ht="27.6" x14ac:dyDescent="0.3">
      <c r="A46" s="13">
        <f>IF(B46="","",(MAX($A44:A45)+1))</f>
        <v>4</v>
      </c>
      <c r="B46" s="14" t="s">
        <v>890</v>
      </c>
      <c r="C46" s="14"/>
      <c r="D46" s="15" t="s">
        <v>182</v>
      </c>
      <c r="E46" s="16">
        <v>568</v>
      </c>
      <c r="F46" s="40"/>
      <c r="G46" s="17">
        <f t="shared" ref="G46:G73" si="3">ROUND(E46*F46,2)</f>
        <v>0</v>
      </c>
    </row>
    <row r="47" spans="1:7" s="28" customFormat="1" ht="27.6" x14ac:dyDescent="0.3">
      <c r="A47" s="13">
        <f>IF(B47="","",(MAX($A45:A46)+1))</f>
        <v>5</v>
      </c>
      <c r="B47" s="14" t="s">
        <v>306</v>
      </c>
      <c r="C47" s="14"/>
      <c r="D47" s="15" t="s">
        <v>182</v>
      </c>
      <c r="E47" s="16">
        <v>710</v>
      </c>
      <c r="F47" s="40"/>
      <c r="G47" s="17">
        <f>ROUND(E47*F47,2)</f>
        <v>0</v>
      </c>
    </row>
    <row r="48" spans="1:7" s="28" customFormat="1" ht="55.2" x14ac:dyDescent="0.3">
      <c r="A48" s="13">
        <f>IF(B48="","",(MAX($A46:A47)+1))</f>
        <v>6</v>
      </c>
      <c r="B48" s="14" t="s">
        <v>307</v>
      </c>
      <c r="C48" s="14"/>
      <c r="D48" s="15" t="s">
        <v>176</v>
      </c>
      <c r="E48" s="16">
        <v>17.5</v>
      </c>
      <c r="F48" s="40"/>
      <c r="G48" s="17">
        <f t="shared" si="3"/>
        <v>0</v>
      </c>
    </row>
    <row r="49" spans="1:7" s="28" customFormat="1" ht="41.4" x14ac:dyDescent="0.3">
      <c r="A49" s="13">
        <f>IF(B49="","",(MAX($A47:A48)+1))</f>
        <v>7</v>
      </c>
      <c r="B49" s="14" t="s">
        <v>308</v>
      </c>
      <c r="C49" s="14"/>
      <c r="D49" s="15" t="s">
        <v>190</v>
      </c>
      <c r="E49" s="16">
        <v>14.4</v>
      </c>
      <c r="F49" s="40"/>
      <c r="G49" s="17">
        <f t="shared" si="3"/>
        <v>0</v>
      </c>
    </row>
    <row r="50" spans="1:7" s="28" customFormat="1" ht="41.4" x14ac:dyDescent="0.3">
      <c r="A50" s="13">
        <f>IF(B50="","",(MAX($A48:A49)+1))</f>
        <v>8</v>
      </c>
      <c r="B50" s="14" t="s">
        <v>309</v>
      </c>
      <c r="C50" s="14"/>
      <c r="D50" s="15" t="s">
        <v>190</v>
      </c>
      <c r="E50" s="16">
        <v>7.2</v>
      </c>
      <c r="F50" s="40"/>
      <c r="G50" s="17">
        <f t="shared" si="3"/>
        <v>0</v>
      </c>
    </row>
    <row r="51" spans="1:7" s="28" customFormat="1" ht="27.6" x14ac:dyDescent="0.3">
      <c r="A51" s="13">
        <f>IF(B51="","",(MAX($A49:A50)+1))</f>
        <v>9</v>
      </c>
      <c r="B51" s="14" t="s">
        <v>695</v>
      </c>
      <c r="C51" s="14"/>
      <c r="D51" s="15" t="s">
        <v>176</v>
      </c>
      <c r="E51" s="16">
        <v>34</v>
      </c>
      <c r="F51" s="40"/>
      <c r="G51" s="17">
        <f t="shared" si="3"/>
        <v>0</v>
      </c>
    </row>
    <row r="52" spans="1:7" s="28" customFormat="1" ht="41.4" x14ac:dyDescent="0.3">
      <c r="A52" s="13">
        <f>IF(B52="","",(MAX($A50:A51)+1))</f>
        <v>10</v>
      </c>
      <c r="B52" s="14" t="s">
        <v>310</v>
      </c>
      <c r="C52" s="14"/>
      <c r="D52" s="15" t="s">
        <v>182</v>
      </c>
      <c r="E52" s="16">
        <v>1.5</v>
      </c>
      <c r="F52" s="40"/>
      <c r="G52" s="17">
        <f t="shared" si="3"/>
        <v>0</v>
      </c>
    </row>
    <row r="53" spans="1:7" s="28" customFormat="1" ht="41.4" x14ac:dyDescent="0.3">
      <c r="A53" s="13">
        <f>IF(B53="","",(MAX($A51:A52)+1))</f>
        <v>11</v>
      </c>
      <c r="B53" s="14" t="s">
        <v>311</v>
      </c>
      <c r="C53" s="14"/>
      <c r="D53" s="15" t="s">
        <v>312</v>
      </c>
      <c r="E53" s="16">
        <v>44.2</v>
      </c>
      <c r="F53" s="40"/>
      <c r="G53" s="17">
        <f t="shared" si="3"/>
        <v>0</v>
      </c>
    </row>
    <row r="54" spans="1:7" s="28" customFormat="1" ht="41.4" x14ac:dyDescent="0.3">
      <c r="A54" s="13">
        <f>IF(B54="","",(MAX($A52:A53)+1))</f>
        <v>12</v>
      </c>
      <c r="B54" s="14" t="s">
        <v>313</v>
      </c>
      <c r="C54" s="14"/>
      <c r="D54" s="15" t="s">
        <v>182</v>
      </c>
      <c r="E54" s="16">
        <v>6.7</v>
      </c>
      <c r="F54" s="40"/>
      <c r="G54" s="17">
        <f t="shared" si="3"/>
        <v>0</v>
      </c>
    </row>
    <row r="55" spans="1:7" s="28" customFormat="1" ht="41.4" x14ac:dyDescent="0.3">
      <c r="A55" s="13">
        <f>IF(B55="","",(MAX($A53:A54)+1))</f>
        <v>13</v>
      </c>
      <c r="B55" s="14" t="s">
        <v>314</v>
      </c>
      <c r="C55" s="14"/>
      <c r="D55" s="15" t="s">
        <v>221</v>
      </c>
      <c r="E55" s="16">
        <v>336</v>
      </c>
      <c r="F55" s="40"/>
      <c r="G55" s="17">
        <f t="shared" si="3"/>
        <v>0</v>
      </c>
    </row>
    <row r="56" spans="1:7" s="28" customFormat="1" ht="41.4" x14ac:dyDescent="0.3">
      <c r="A56" s="13">
        <f>IF(B56="","",(MAX($A54:A55)+1))</f>
        <v>14</v>
      </c>
      <c r="B56" s="14" t="s">
        <v>315</v>
      </c>
      <c r="C56" s="14"/>
      <c r="D56" s="15" t="s">
        <v>190</v>
      </c>
      <c r="E56" s="16">
        <v>36</v>
      </c>
      <c r="F56" s="40"/>
      <c r="G56" s="17">
        <f t="shared" si="3"/>
        <v>0</v>
      </c>
    </row>
    <row r="57" spans="1:7" s="28" customFormat="1" ht="27.6" x14ac:dyDescent="0.3">
      <c r="A57" s="13">
        <f>IF(B57="","",(MAX($A55:A56)+1))</f>
        <v>15</v>
      </c>
      <c r="B57" s="14" t="s">
        <v>316</v>
      </c>
      <c r="C57" s="14"/>
      <c r="D57" s="15" t="s">
        <v>176</v>
      </c>
      <c r="E57" s="16">
        <v>58</v>
      </c>
      <c r="F57" s="40"/>
      <c r="G57" s="17">
        <f t="shared" si="3"/>
        <v>0</v>
      </c>
    </row>
    <row r="58" spans="1:7" s="28" customFormat="1" ht="27.6" x14ac:dyDescent="0.3">
      <c r="A58" s="13">
        <f>IF(B58="","",(MAX($A56:A57)+1))</f>
        <v>16</v>
      </c>
      <c r="B58" s="14" t="s">
        <v>317</v>
      </c>
      <c r="C58" s="14"/>
      <c r="D58" s="15" t="s">
        <v>176</v>
      </c>
      <c r="E58" s="16">
        <v>4800</v>
      </c>
      <c r="F58" s="40"/>
      <c r="G58" s="17">
        <f t="shared" si="3"/>
        <v>0</v>
      </c>
    </row>
    <row r="59" spans="1:7" s="28" customFormat="1" ht="27.6" x14ac:dyDescent="0.3">
      <c r="A59" s="13">
        <f>IF(B59="","",(MAX($A57:A58)+1))</f>
        <v>17</v>
      </c>
      <c r="B59" s="14" t="s">
        <v>367</v>
      </c>
      <c r="C59" s="14"/>
      <c r="D59" s="15" t="s">
        <v>176</v>
      </c>
      <c r="E59" s="16">
        <v>4650</v>
      </c>
      <c r="F59" s="40"/>
      <c r="G59" s="17">
        <f t="shared" si="3"/>
        <v>0</v>
      </c>
    </row>
    <row r="60" spans="1:7" s="28" customFormat="1" ht="41.4" x14ac:dyDescent="0.3">
      <c r="A60" s="13">
        <f>IF(B60="","",(MAX($A58:A59)+1))</f>
        <v>18</v>
      </c>
      <c r="B60" s="14" t="s">
        <v>366</v>
      </c>
      <c r="C60" s="14"/>
      <c r="D60" s="15" t="s">
        <v>176</v>
      </c>
      <c r="E60" s="16">
        <v>4650</v>
      </c>
      <c r="F60" s="40"/>
      <c r="G60" s="17">
        <f t="shared" si="3"/>
        <v>0</v>
      </c>
    </row>
    <row r="61" spans="1:7" s="28" customFormat="1" ht="41.4" x14ac:dyDescent="0.3">
      <c r="A61" s="13">
        <f>IF(B61="","",(MAX($A59:A60)+1))</f>
        <v>19</v>
      </c>
      <c r="B61" s="14" t="s">
        <v>318</v>
      </c>
      <c r="C61" s="14"/>
      <c r="D61" s="15" t="s">
        <v>182</v>
      </c>
      <c r="E61" s="16">
        <v>2250</v>
      </c>
      <c r="F61" s="40"/>
      <c r="G61" s="17">
        <f t="shared" si="3"/>
        <v>0</v>
      </c>
    </row>
    <row r="62" spans="1:7" s="28" customFormat="1" x14ac:dyDescent="0.3">
      <c r="A62" s="13">
        <f>IF(B62="","",(MAX($A60:A61)+1))</f>
        <v>20</v>
      </c>
      <c r="B62" s="14" t="s">
        <v>319</v>
      </c>
      <c r="C62" s="14"/>
      <c r="D62" s="15" t="s">
        <v>176</v>
      </c>
      <c r="E62" s="16">
        <v>4300</v>
      </c>
      <c r="F62" s="40"/>
      <c r="G62" s="17">
        <f t="shared" si="3"/>
        <v>0</v>
      </c>
    </row>
    <row r="63" spans="1:7" s="28" customFormat="1" x14ac:dyDescent="0.3">
      <c r="A63" s="13">
        <f>IF(B63="","",(MAX($A61:A62)+1))</f>
        <v>21</v>
      </c>
      <c r="B63" s="14" t="s">
        <v>320</v>
      </c>
      <c r="C63" s="14"/>
      <c r="D63" s="15" t="s">
        <v>176</v>
      </c>
      <c r="E63" s="16">
        <v>170</v>
      </c>
      <c r="F63" s="40"/>
      <c r="G63" s="17">
        <f>ROUND(E63*F63,2)</f>
        <v>0</v>
      </c>
    </row>
    <row r="64" spans="1:7" s="28" customFormat="1" x14ac:dyDescent="0.3">
      <c r="A64" s="13">
        <f>IF(B64="","",(MAX($A62:A63)+1))</f>
        <v>22</v>
      </c>
      <c r="B64" s="14" t="s">
        <v>321</v>
      </c>
      <c r="C64" s="14"/>
      <c r="D64" s="15" t="s">
        <v>190</v>
      </c>
      <c r="E64" s="16">
        <v>700</v>
      </c>
      <c r="F64" s="40"/>
      <c r="G64" s="17">
        <f>ROUND(E64*F64,2)</f>
        <v>0</v>
      </c>
    </row>
    <row r="65" spans="1:7" s="28" customFormat="1" ht="27.6" x14ac:dyDescent="0.3">
      <c r="A65" s="13">
        <f>IF(B65="","",(MAX($A63:A64)+1))</f>
        <v>23</v>
      </c>
      <c r="B65" s="14" t="s">
        <v>322</v>
      </c>
      <c r="C65" s="14"/>
      <c r="D65" s="15" t="s">
        <v>190</v>
      </c>
      <c r="E65" s="16">
        <v>48</v>
      </c>
      <c r="F65" s="40"/>
      <c r="G65" s="17">
        <f t="shared" si="3"/>
        <v>0</v>
      </c>
    </row>
    <row r="66" spans="1:7" s="28" customFormat="1" ht="27.6" x14ac:dyDescent="0.3">
      <c r="A66" s="13">
        <f>IF(B66="","",(MAX($A64:A65)+1))</f>
        <v>24</v>
      </c>
      <c r="B66" s="14" t="s">
        <v>323</v>
      </c>
      <c r="C66" s="14"/>
      <c r="D66" s="15" t="s">
        <v>190</v>
      </c>
      <c r="E66" s="16">
        <v>662</v>
      </c>
      <c r="F66" s="40"/>
      <c r="G66" s="17">
        <f t="shared" si="3"/>
        <v>0</v>
      </c>
    </row>
    <row r="67" spans="1:7" s="28" customFormat="1" ht="41.4" x14ac:dyDescent="0.3">
      <c r="A67" s="13">
        <f>IF(B67="","",(MAX($A65:A66)+1))</f>
        <v>25</v>
      </c>
      <c r="B67" s="14" t="s">
        <v>324</v>
      </c>
      <c r="C67" s="14"/>
      <c r="D67" s="15" t="s">
        <v>190</v>
      </c>
      <c r="E67" s="16">
        <v>20</v>
      </c>
      <c r="F67" s="40"/>
      <c r="G67" s="17">
        <f t="shared" si="3"/>
        <v>0</v>
      </c>
    </row>
    <row r="68" spans="1:7" s="28" customFormat="1" ht="27.6" x14ac:dyDescent="0.3">
      <c r="A68" s="13">
        <f>IF(B68="","",(MAX($A66:A67)+1))</f>
        <v>26</v>
      </c>
      <c r="B68" s="14" t="s">
        <v>325</v>
      </c>
      <c r="C68" s="14"/>
      <c r="D68" s="15" t="s">
        <v>176</v>
      </c>
      <c r="E68" s="16">
        <v>2020</v>
      </c>
      <c r="F68" s="40"/>
      <c r="G68" s="17">
        <f t="shared" si="3"/>
        <v>0</v>
      </c>
    </row>
    <row r="69" spans="1:7" s="28" customFormat="1" ht="27.6" x14ac:dyDescent="0.3">
      <c r="A69" s="13">
        <f>IF(B69="","",(MAX($A67:A68)+1))</f>
        <v>27</v>
      </c>
      <c r="B69" s="14" t="s">
        <v>326</v>
      </c>
      <c r="C69" s="14"/>
      <c r="D69" s="15" t="s">
        <v>182</v>
      </c>
      <c r="E69" s="16">
        <v>670</v>
      </c>
      <c r="F69" s="40"/>
      <c r="G69" s="17">
        <f t="shared" si="3"/>
        <v>0</v>
      </c>
    </row>
    <row r="70" spans="1:7" s="28" customFormat="1" ht="55.2" x14ac:dyDescent="0.3">
      <c r="A70" s="13">
        <f>IF(B70="","",(MAX($A68:A69)+1))</f>
        <v>28</v>
      </c>
      <c r="B70" s="14" t="s">
        <v>327</v>
      </c>
      <c r="C70" s="14"/>
      <c r="D70" s="15" t="s">
        <v>279</v>
      </c>
      <c r="E70" s="16">
        <v>20</v>
      </c>
      <c r="F70" s="40"/>
      <c r="G70" s="17">
        <f t="shared" si="3"/>
        <v>0</v>
      </c>
    </row>
    <row r="71" spans="1:7" s="28" customFormat="1" ht="27.6" x14ac:dyDescent="0.3">
      <c r="A71" s="13">
        <f>IF(B71="","",(MAX($A69:A70)+1))</f>
        <v>29</v>
      </c>
      <c r="B71" s="14" t="s">
        <v>328</v>
      </c>
      <c r="C71" s="14"/>
      <c r="D71" s="15" t="s">
        <v>279</v>
      </c>
      <c r="E71" s="16">
        <v>52</v>
      </c>
      <c r="F71" s="40"/>
      <c r="G71" s="17">
        <f t="shared" si="3"/>
        <v>0</v>
      </c>
    </row>
    <row r="72" spans="1:7" s="28" customFormat="1" ht="27.6" x14ac:dyDescent="0.3">
      <c r="A72" s="13">
        <f>IF(B72="","",(MAX($A70:A71)+1))</f>
        <v>30</v>
      </c>
      <c r="B72" s="14" t="s">
        <v>329</v>
      </c>
      <c r="C72" s="14"/>
      <c r="D72" s="15" t="s">
        <v>279</v>
      </c>
      <c r="E72" s="16">
        <v>1</v>
      </c>
      <c r="F72" s="40"/>
      <c r="G72" s="17">
        <f t="shared" si="3"/>
        <v>0</v>
      </c>
    </row>
    <row r="73" spans="1:7" s="28" customFormat="1" x14ac:dyDescent="0.3">
      <c r="A73" s="13">
        <f>IF(B73="","",(MAX($A71:A72)+1))</f>
        <v>31</v>
      </c>
      <c r="B73" s="14" t="s">
        <v>330</v>
      </c>
      <c r="C73" s="14"/>
      <c r="D73" s="15" t="s">
        <v>176</v>
      </c>
      <c r="E73" s="16">
        <v>30</v>
      </c>
      <c r="F73" s="40"/>
      <c r="G73" s="17">
        <f t="shared" si="3"/>
        <v>0</v>
      </c>
    </row>
    <row r="74" spans="1:7" s="28" customFormat="1" x14ac:dyDescent="0.3">
      <c r="A74" s="9"/>
      <c r="B74" s="10" t="s">
        <v>854</v>
      </c>
      <c r="C74" s="10"/>
      <c r="D74" s="11"/>
      <c r="E74" s="10"/>
      <c r="F74" s="10"/>
      <c r="G74" s="12">
        <f>ROUND(SUM(G75:G111),2)</f>
        <v>0</v>
      </c>
    </row>
    <row r="75" spans="1:7" s="28" customFormat="1" ht="41.4" x14ac:dyDescent="0.3">
      <c r="A75" s="13">
        <v>1</v>
      </c>
      <c r="B75" s="14" t="s">
        <v>331</v>
      </c>
      <c r="C75" s="14"/>
      <c r="D75" s="15" t="s">
        <v>176</v>
      </c>
      <c r="E75" s="16">
        <v>1570</v>
      </c>
      <c r="F75" s="40"/>
      <c r="G75" s="17">
        <f>ROUND(E75*F75,2)</f>
        <v>0</v>
      </c>
    </row>
    <row r="76" spans="1:7" s="28" customFormat="1" ht="41.4" x14ac:dyDescent="0.3">
      <c r="A76" s="13">
        <f>IF(B76="","",(MAX($A74:A75)+1))</f>
        <v>2</v>
      </c>
      <c r="B76" s="14" t="s">
        <v>332</v>
      </c>
      <c r="C76" s="14"/>
      <c r="D76" s="15" t="s">
        <v>182</v>
      </c>
      <c r="E76" s="16">
        <v>110</v>
      </c>
      <c r="F76" s="40"/>
      <c r="G76" s="17">
        <f t="shared" ref="G76:G97" si="4">ROUND(E76*F76,2)</f>
        <v>0</v>
      </c>
    </row>
    <row r="77" spans="1:7" s="28" customFormat="1" x14ac:dyDescent="0.3">
      <c r="A77" s="13">
        <f>IF(B77="","",(MAX($A75:A76)+1))</f>
        <v>3</v>
      </c>
      <c r="B77" s="14" t="s">
        <v>333</v>
      </c>
      <c r="C77" s="14"/>
      <c r="D77" s="15" t="s">
        <v>190</v>
      </c>
      <c r="E77" s="16">
        <v>320</v>
      </c>
      <c r="F77" s="40"/>
      <c r="G77" s="17">
        <f t="shared" si="4"/>
        <v>0</v>
      </c>
    </row>
    <row r="78" spans="1:7" s="28" customFormat="1" ht="23.4" customHeight="1" x14ac:dyDescent="0.3">
      <c r="A78" s="13">
        <f>IF(B78="","",(MAX($A76:A77)+1))</f>
        <v>4</v>
      </c>
      <c r="B78" s="14" t="s">
        <v>334</v>
      </c>
      <c r="C78" s="14"/>
      <c r="D78" s="15" t="s">
        <v>279</v>
      </c>
      <c r="E78" s="16">
        <v>8</v>
      </c>
      <c r="F78" s="40"/>
      <c r="G78" s="17">
        <f t="shared" si="4"/>
        <v>0</v>
      </c>
    </row>
    <row r="79" spans="1:7" s="28" customFormat="1" ht="27.6" x14ac:dyDescent="0.3">
      <c r="A79" s="13">
        <f>IF(B79="","",(MAX($A77:A78)+1))</f>
        <v>5</v>
      </c>
      <c r="B79" s="14" t="s">
        <v>335</v>
      </c>
      <c r="C79" s="14"/>
      <c r="D79" s="15" t="s">
        <v>176</v>
      </c>
      <c r="E79" s="16">
        <v>1790</v>
      </c>
      <c r="F79" s="40"/>
      <c r="G79" s="17">
        <f t="shared" si="4"/>
        <v>0</v>
      </c>
    </row>
    <row r="80" spans="1:7" s="28" customFormat="1" ht="27.6" x14ac:dyDescent="0.3">
      <c r="A80" s="13">
        <f>IF(B80="","",(MAX($A78:A79)+1))</f>
        <v>6</v>
      </c>
      <c r="B80" s="14" t="s">
        <v>336</v>
      </c>
      <c r="C80" s="14"/>
      <c r="D80" s="15" t="s">
        <v>182</v>
      </c>
      <c r="E80" s="16">
        <v>790</v>
      </c>
      <c r="F80" s="40"/>
      <c r="G80" s="17">
        <f t="shared" si="4"/>
        <v>0</v>
      </c>
    </row>
    <row r="81" spans="1:7" s="28" customFormat="1" ht="27.6" x14ac:dyDescent="0.3">
      <c r="A81" s="13">
        <f>IF(B81="","",(MAX($A79:A80)+1))</f>
        <v>7</v>
      </c>
      <c r="B81" s="14" t="s">
        <v>337</v>
      </c>
      <c r="C81" s="14"/>
      <c r="D81" s="15" t="s">
        <v>182</v>
      </c>
      <c r="E81" s="16">
        <v>540</v>
      </c>
      <c r="F81" s="40"/>
      <c r="G81" s="17">
        <f t="shared" si="4"/>
        <v>0</v>
      </c>
    </row>
    <row r="82" spans="1:7" s="28" customFormat="1" x14ac:dyDescent="0.3">
      <c r="A82" s="13">
        <f>IF(B82="","",(MAX($A80:A81)+1))</f>
        <v>8</v>
      </c>
      <c r="B82" s="14" t="s">
        <v>338</v>
      </c>
      <c r="C82" s="14"/>
      <c r="D82" s="15" t="s">
        <v>176</v>
      </c>
      <c r="E82" s="16">
        <v>1790</v>
      </c>
      <c r="F82" s="40"/>
      <c r="G82" s="17">
        <f t="shared" si="4"/>
        <v>0</v>
      </c>
    </row>
    <row r="83" spans="1:7" s="28" customFormat="1" ht="27.6" x14ac:dyDescent="0.3">
      <c r="A83" s="13">
        <f>IF(B83="","",(MAX($A81:A82)+1))</f>
        <v>9</v>
      </c>
      <c r="B83" s="14" t="s">
        <v>339</v>
      </c>
      <c r="C83" s="14"/>
      <c r="D83" s="15" t="s">
        <v>182</v>
      </c>
      <c r="E83" s="16">
        <v>9.6</v>
      </c>
      <c r="F83" s="40"/>
      <c r="G83" s="17">
        <f>ROUND(E83*F83,2)</f>
        <v>0</v>
      </c>
    </row>
    <row r="84" spans="1:7" s="28" customFormat="1" ht="27.6" x14ac:dyDescent="0.3">
      <c r="A84" s="13">
        <f>IF(B84="","",(MAX($A82:A83)+1))</f>
        <v>10</v>
      </c>
      <c r="B84" s="14" t="s">
        <v>340</v>
      </c>
      <c r="C84" s="14"/>
      <c r="D84" s="15" t="s">
        <v>182</v>
      </c>
      <c r="E84" s="16">
        <v>138</v>
      </c>
      <c r="F84" s="40"/>
      <c r="G84" s="17">
        <f>ROUND(E84*F84,2)</f>
        <v>0</v>
      </c>
    </row>
    <row r="85" spans="1:7" s="28" customFormat="1" ht="27.6" x14ac:dyDescent="0.3">
      <c r="A85" s="13">
        <f>IF(B85="","",(MAX($A83:A84)+1))</f>
        <v>11</v>
      </c>
      <c r="B85" s="14" t="s">
        <v>341</v>
      </c>
      <c r="C85" s="14"/>
      <c r="D85" s="15" t="s">
        <v>176</v>
      </c>
      <c r="E85" s="16">
        <v>464</v>
      </c>
      <c r="F85" s="40"/>
      <c r="G85" s="17">
        <f>ROUND(E85*F85,2)</f>
        <v>0</v>
      </c>
    </row>
    <row r="86" spans="1:7" s="28" customFormat="1" ht="55.2" x14ac:dyDescent="0.3">
      <c r="A86" s="13">
        <f>IF(B86="","",(MAX($A84:A85)+1))</f>
        <v>12</v>
      </c>
      <c r="B86" s="14" t="s">
        <v>365</v>
      </c>
      <c r="C86" s="14"/>
      <c r="D86" s="15" t="s">
        <v>190</v>
      </c>
      <c r="E86" s="16">
        <v>320</v>
      </c>
      <c r="F86" s="40"/>
      <c r="G86" s="17">
        <f t="shared" si="4"/>
        <v>0</v>
      </c>
    </row>
    <row r="87" spans="1:7" s="28" customFormat="1" ht="41.4" x14ac:dyDescent="0.3">
      <c r="A87" s="13">
        <f>IF(B87="","",(MAX($A85:A86)+1))</f>
        <v>13</v>
      </c>
      <c r="B87" s="14" t="s">
        <v>342</v>
      </c>
      <c r="C87" s="14"/>
      <c r="D87" s="15" t="s">
        <v>182</v>
      </c>
      <c r="E87" s="16">
        <v>0.5</v>
      </c>
      <c r="F87" s="40"/>
      <c r="G87" s="17">
        <f t="shared" si="4"/>
        <v>0</v>
      </c>
    </row>
    <row r="88" spans="1:7" s="28" customFormat="1" ht="41.4" x14ac:dyDescent="0.3">
      <c r="A88" s="13">
        <f>IF(B88="","",(MAX($A86:A87)+1))</f>
        <v>14</v>
      </c>
      <c r="B88" s="14" t="s">
        <v>343</v>
      </c>
      <c r="C88" s="14"/>
      <c r="D88" s="15" t="s">
        <v>312</v>
      </c>
      <c r="E88" s="16">
        <v>19.3</v>
      </c>
      <c r="F88" s="40"/>
      <c r="G88" s="17">
        <f t="shared" si="4"/>
        <v>0</v>
      </c>
    </row>
    <row r="89" spans="1:7" s="28" customFormat="1" ht="41.4" x14ac:dyDescent="0.3">
      <c r="A89" s="13">
        <f>IF(B89="","",(MAX($A87:A88)+1))</f>
        <v>15</v>
      </c>
      <c r="B89" s="14" t="s">
        <v>344</v>
      </c>
      <c r="C89" s="14"/>
      <c r="D89" s="15" t="s">
        <v>182</v>
      </c>
      <c r="E89" s="16">
        <v>2.7</v>
      </c>
      <c r="F89" s="40"/>
      <c r="G89" s="17">
        <f t="shared" si="4"/>
        <v>0</v>
      </c>
    </row>
    <row r="90" spans="1:7" s="28" customFormat="1" ht="41.4" x14ac:dyDescent="0.3">
      <c r="A90" s="13">
        <f>IF(B90="","",(MAX($A88:A89)+1))</f>
        <v>16</v>
      </c>
      <c r="B90" s="14" t="s">
        <v>345</v>
      </c>
      <c r="C90" s="14"/>
      <c r="D90" s="15" t="s">
        <v>221</v>
      </c>
      <c r="E90" s="16">
        <v>133</v>
      </c>
      <c r="F90" s="40"/>
      <c r="G90" s="17">
        <f t="shared" si="4"/>
        <v>0</v>
      </c>
    </row>
    <row r="91" spans="1:7" s="28" customFormat="1" ht="27.6" x14ac:dyDescent="0.3">
      <c r="A91" s="13">
        <f>IF(B91="","",(MAX($A89:A90)+1))</f>
        <v>17</v>
      </c>
      <c r="B91" s="14" t="s">
        <v>696</v>
      </c>
      <c r="C91" s="14"/>
      <c r="D91" s="15" t="s">
        <v>176</v>
      </c>
      <c r="E91" s="16">
        <v>16</v>
      </c>
      <c r="F91" s="40"/>
      <c r="G91" s="17">
        <f t="shared" si="4"/>
        <v>0</v>
      </c>
    </row>
    <row r="92" spans="1:7" s="28" customFormat="1" ht="27.6" x14ac:dyDescent="0.3">
      <c r="A92" s="13">
        <f>IF(B92="","",(MAX($A90:A91)+1))</f>
        <v>18</v>
      </c>
      <c r="B92" s="14" t="s">
        <v>697</v>
      </c>
      <c r="C92" s="14"/>
      <c r="D92" s="15" t="s">
        <v>176</v>
      </c>
      <c r="E92" s="16">
        <v>6.4</v>
      </c>
      <c r="F92" s="40"/>
      <c r="G92" s="17">
        <f t="shared" si="4"/>
        <v>0</v>
      </c>
    </row>
    <row r="93" spans="1:7" s="28" customFormat="1" x14ac:dyDescent="0.3">
      <c r="A93" s="13">
        <f>IF(B93="","",(MAX($A91:A92)+1))</f>
        <v>19</v>
      </c>
      <c r="B93" s="14" t="s">
        <v>346</v>
      </c>
      <c r="C93" s="14"/>
      <c r="D93" s="15" t="s">
        <v>190</v>
      </c>
      <c r="E93" s="16">
        <v>48</v>
      </c>
      <c r="F93" s="40"/>
      <c r="G93" s="17">
        <f t="shared" si="4"/>
        <v>0</v>
      </c>
    </row>
    <row r="94" spans="1:7" s="28" customFormat="1" ht="27.6" x14ac:dyDescent="0.3">
      <c r="A94" s="13">
        <f>IF(B94="","",(MAX($A92:A93)+1))</f>
        <v>20</v>
      </c>
      <c r="B94" s="14" t="s">
        <v>347</v>
      </c>
      <c r="C94" s="14"/>
      <c r="D94" s="15" t="s">
        <v>190</v>
      </c>
      <c r="E94" s="16">
        <v>450</v>
      </c>
      <c r="F94" s="40"/>
      <c r="G94" s="17">
        <f t="shared" si="4"/>
        <v>0</v>
      </c>
    </row>
    <row r="95" spans="1:7" s="28" customFormat="1" ht="41.4" x14ac:dyDescent="0.3">
      <c r="A95" s="13">
        <f>IF(B95="","",(MAX($A93:A94)+1))</f>
        <v>21</v>
      </c>
      <c r="B95" s="14" t="s">
        <v>348</v>
      </c>
      <c r="C95" s="14"/>
      <c r="D95" s="15" t="s">
        <v>176</v>
      </c>
      <c r="E95" s="16">
        <v>1565</v>
      </c>
      <c r="F95" s="40"/>
      <c r="G95" s="17">
        <f t="shared" si="4"/>
        <v>0</v>
      </c>
    </row>
    <row r="96" spans="1:7" s="28" customFormat="1" ht="41.4" x14ac:dyDescent="0.3">
      <c r="A96" s="13">
        <f>IF(B96="","",(MAX($A94:A95)+1))</f>
        <v>22</v>
      </c>
      <c r="B96" s="14" t="s">
        <v>349</v>
      </c>
      <c r="C96" s="14"/>
      <c r="D96" s="15" t="s">
        <v>190</v>
      </c>
      <c r="E96" s="16">
        <v>89</v>
      </c>
      <c r="F96" s="40"/>
      <c r="G96" s="17">
        <f t="shared" si="4"/>
        <v>0</v>
      </c>
    </row>
    <row r="97" spans="1:7" s="28" customFormat="1" ht="27.6" x14ac:dyDescent="0.3">
      <c r="A97" s="13">
        <f>IF(B97="","",(MAX($A95:A96)+1))</f>
        <v>23</v>
      </c>
      <c r="B97" s="14" t="s">
        <v>350</v>
      </c>
      <c r="C97" s="14"/>
      <c r="D97" s="15" t="s">
        <v>190</v>
      </c>
      <c r="E97" s="16">
        <v>24</v>
      </c>
      <c r="F97" s="40"/>
      <c r="G97" s="17">
        <f t="shared" si="4"/>
        <v>0</v>
      </c>
    </row>
    <row r="98" spans="1:7" s="28" customFormat="1" ht="55.2" x14ac:dyDescent="0.3">
      <c r="A98" s="13">
        <f>IF(B98="","",(MAX($A96:A97)+1))</f>
        <v>24</v>
      </c>
      <c r="B98" s="14" t="s">
        <v>351</v>
      </c>
      <c r="C98" s="14"/>
      <c r="D98" s="15" t="s">
        <v>176</v>
      </c>
      <c r="E98" s="16">
        <v>107</v>
      </c>
      <c r="F98" s="40"/>
      <c r="G98" s="17">
        <f>ROUND(E98*F98,2)</f>
        <v>0</v>
      </c>
    </row>
    <row r="99" spans="1:7" s="28" customFormat="1" ht="55.2" x14ac:dyDescent="0.3">
      <c r="A99" s="13">
        <f>IF(B99="","",(MAX($A97:A98)+1))</f>
        <v>25</v>
      </c>
      <c r="B99" s="14" t="s">
        <v>352</v>
      </c>
      <c r="C99" s="14"/>
      <c r="D99" s="15" t="s">
        <v>176</v>
      </c>
      <c r="E99" s="16">
        <v>18.5</v>
      </c>
      <c r="F99" s="40"/>
      <c r="G99" s="17">
        <f>ROUND(E99*F99,2)</f>
        <v>0</v>
      </c>
    </row>
    <row r="100" spans="1:7" s="28" customFormat="1" ht="41.4" x14ac:dyDescent="0.3">
      <c r="A100" s="13">
        <f>IF(B100="","",(MAX($A98:A99)+1))</f>
        <v>26</v>
      </c>
      <c r="B100" s="14" t="s">
        <v>353</v>
      </c>
      <c r="C100" s="14"/>
      <c r="D100" s="15" t="s">
        <v>176</v>
      </c>
      <c r="E100" s="16">
        <v>12.6</v>
      </c>
      <c r="F100" s="40"/>
      <c r="G100" s="17">
        <f>ROUND(E100*F100,2)</f>
        <v>0</v>
      </c>
    </row>
    <row r="101" spans="1:7" s="28" customFormat="1" ht="27.6" x14ac:dyDescent="0.3">
      <c r="A101" s="13">
        <f>IF(B101="","",(MAX($A99:A100)+1))</f>
        <v>27</v>
      </c>
      <c r="B101" s="14" t="s">
        <v>354</v>
      </c>
      <c r="C101" s="14"/>
      <c r="D101" s="15" t="s">
        <v>190</v>
      </c>
      <c r="E101" s="16">
        <v>310</v>
      </c>
      <c r="F101" s="40"/>
      <c r="G101" s="17">
        <f>ROUND(E101*F101,2)</f>
        <v>0</v>
      </c>
    </row>
    <row r="102" spans="1:7" s="28" customFormat="1" ht="82.8" x14ac:dyDescent="0.3">
      <c r="A102" s="13">
        <f>IF(B102="","",(MAX($A100:A101)+1))</f>
        <v>28</v>
      </c>
      <c r="B102" s="14" t="s">
        <v>355</v>
      </c>
      <c r="C102" s="14"/>
      <c r="D102" s="15" t="s">
        <v>190</v>
      </c>
      <c r="E102" s="16">
        <v>45</v>
      </c>
      <c r="F102" s="40"/>
      <c r="G102" s="17">
        <f t="shared" ref="G102:G111" si="5">ROUND(E102*F102,2)</f>
        <v>0</v>
      </c>
    </row>
    <row r="103" spans="1:7" s="28" customFormat="1" ht="55.2" x14ac:dyDescent="0.3">
      <c r="A103" s="13">
        <f>IF(B103="","",(MAX($A101:A102)+1))</f>
        <v>29</v>
      </c>
      <c r="B103" s="14" t="s">
        <v>356</v>
      </c>
      <c r="C103" s="14"/>
      <c r="D103" s="15" t="s">
        <v>190</v>
      </c>
      <c r="E103" s="16">
        <v>104</v>
      </c>
      <c r="F103" s="40"/>
      <c r="G103" s="17">
        <f t="shared" si="5"/>
        <v>0</v>
      </c>
    </row>
    <row r="104" spans="1:7" s="28" customFormat="1" ht="27.6" x14ac:dyDescent="0.3">
      <c r="A104" s="13">
        <f>IF(B104="","",(MAX($A102:A103)+1))</f>
        <v>30</v>
      </c>
      <c r="B104" s="14" t="s">
        <v>357</v>
      </c>
      <c r="C104" s="14"/>
      <c r="D104" s="15" t="s">
        <v>279</v>
      </c>
      <c r="E104" s="16">
        <v>8</v>
      </c>
      <c r="F104" s="40"/>
      <c r="G104" s="17">
        <f>ROUND(E104*F104,2)</f>
        <v>0</v>
      </c>
    </row>
    <row r="105" spans="1:7" s="28" customFormat="1" ht="27.6" x14ac:dyDescent="0.3">
      <c r="A105" s="13">
        <f>IF(B105="","",(MAX($A103:A104)+1))</f>
        <v>31</v>
      </c>
      <c r="B105" s="14" t="s">
        <v>362</v>
      </c>
      <c r="C105" s="14"/>
      <c r="D105" s="15" t="s">
        <v>190</v>
      </c>
      <c r="E105" s="16">
        <v>106</v>
      </c>
      <c r="F105" s="40"/>
      <c r="G105" s="17">
        <f t="shared" si="5"/>
        <v>0</v>
      </c>
    </row>
    <row r="106" spans="1:7" s="28" customFormat="1" ht="27.6" x14ac:dyDescent="0.3">
      <c r="A106" s="13">
        <f>IF(B106="","",(MAX($A104:A105)+1))</f>
        <v>32</v>
      </c>
      <c r="B106" s="14" t="s">
        <v>363</v>
      </c>
      <c r="C106" s="14"/>
      <c r="D106" s="15" t="s">
        <v>190</v>
      </c>
      <c r="E106" s="16">
        <v>59</v>
      </c>
      <c r="F106" s="40"/>
      <c r="G106" s="17">
        <f>ROUND(E106*F106,2)</f>
        <v>0</v>
      </c>
    </row>
    <row r="107" spans="1:7" s="28" customFormat="1" ht="41.4" x14ac:dyDescent="0.3">
      <c r="A107" s="13">
        <f>IF(B107="","",(MAX($A105:A106)+1))</f>
        <v>33</v>
      </c>
      <c r="B107" s="14" t="s">
        <v>364</v>
      </c>
      <c r="C107" s="14"/>
      <c r="D107" s="15" t="s">
        <v>19</v>
      </c>
      <c r="E107" s="16">
        <v>8</v>
      </c>
      <c r="F107" s="40"/>
      <c r="G107" s="17">
        <f>ROUND(E107*F107,2)</f>
        <v>0</v>
      </c>
    </row>
    <row r="108" spans="1:7" s="28" customFormat="1" ht="41.4" x14ac:dyDescent="0.3">
      <c r="A108" s="13">
        <f>IF(B108="","",(MAX($A106:A107)+1))</f>
        <v>34</v>
      </c>
      <c r="B108" s="14" t="s">
        <v>361</v>
      </c>
      <c r="C108" s="14"/>
      <c r="D108" s="15" t="s">
        <v>19</v>
      </c>
      <c r="E108" s="16">
        <v>5</v>
      </c>
      <c r="F108" s="40"/>
      <c r="G108" s="17">
        <f>ROUND(E108*F108,2)</f>
        <v>0</v>
      </c>
    </row>
    <row r="109" spans="1:7" s="28" customFormat="1" ht="97.95" customHeight="1" x14ac:dyDescent="0.3">
      <c r="A109" s="13">
        <f>IF(B109="","",(MAX($A107:A108)+1))</f>
        <v>35</v>
      </c>
      <c r="B109" s="14" t="s">
        <v>358</v>
      </c>
      <c r="C109" s="14" t="s">
        <v>897</v>
      </c>
      <c r="D109" s="15" t="s">
        <v>19</v>
      </c>
      <c r="E109" s="16">
        <v>1</v>
      </c>
      <c r="F109" s="40"/>
      <c r="G109" s="17">
        <f>ROUND(E109*F109,2)</f>
        <v>0</v>
      </c>
    </row>
    <row r="110" spans="1:7" s="28" customFormat="1" ht="27.6" x14ac:dyDescent="0.3">
      <c r="A110" s="13">
        <f>IF(B110="","",(MAX($A108:A109)+1))</f>
        <v>36</v>
      </c>
      <c r="B110" s="14" t="s">
        <v>359</v>
      </c>
      <c r="C110" s="14"/>
      <c r="D110" s="15" t="s">
        <v>279</v>
      </c>
      <c r="E110" s="16">
        <v>3</v>
      </c>
      <c r="F110" s="40"/>
      <c r="G110" s="17">
        <f t="shared" si="5"/>
        <v>0</v>
      </c>
    </row>
    <row r="111" spans="1:7" s="28" customFormat="1" x14ac:dyDescent="0.3">
      <c r="A111" s="13">
        <f>IF(B111="","",(MAX($A109:A110)+1))</f>
        <v>37</v>
      </c>
      <c r="B111" s="14" t="s">
        <v>360</v>
      </c>
      <c r="C111" s="14"/>
      <c r="D111" s="15" t="s">
        <v>176</v>
      </c>
      <c r="E111" s="16">
        <v>1750</v>
      </c>
      <c r="F111" s="40"/>
      <c r="G111" s="17">
        <f t="shared" si="5"/>
        <v>0</v>
      </c>
    </row>
    <row r="112" spans="1:7" s="69" customFormat="1" x14ac:dyDescent="0.3">
      <c r="A112" s="4"/>
      <c r="B112" s="5" t="s">
        <v>8</v>
      </c>
      <c r="C112" s="5"/>
      <c r="D112" s="6"/>
      <c r="E112" s="7"/>
      <c r="F112" s="7"/>
      <c r="G112" s="8">
        <f>ROUND(G113+G116+G122,2)</f>
        <v>0</v>
      </c>
    </row>
    <row r="113" spans="1:7" s="70" customFormat="1" x14ac:dyDescent="0.3">
      <c r="A113" s="9"/>
      <c r="B113" s="10" t="s">
        <v>845</v>
      </c>
      <c r="C113" s="10"/>
      <c r="D113" s="11"/>
      <c r="E113" s="10"/>
      <c r="F113" s="10"/>
      <c r="G113" s="12">
        <f>ROUND(SUM(G114:G115),2)</f>
        <v>0</v>
      </c>
    </row>
    <row r="114" spans="1:7" s="70" customFormat="1" ht="15.6" x14ac:dyDescent="0.3">
      <c r="A114" s="13">
        <v>1</v>
      </c>
      <c r="B114" s="18" t="s">
        <v>172</v>
      </c>
      <c r="C114" s="18"/>
      <c r="D114" s="19" t="s">
        <v>19</v>
      </c>
      <c r="E114" s="16">
        <v>15</v>
      </c>
      <c r="F114" s="40"/>
      <c r="G114" s="17">
        <f>ROUND(E114*F114,2)</f>
        <v>0</v>
      </c>
    </row>
    <row r="115" spans="1:7" s="70" customFormat="1" ht="15.6" x14ac:dyDescent="0.3">
      <c r="A115" s="13">
        <f>IF(B115="","",(MAX($A113:A114)+1))</f>
        <v>2</v>
      </c>
      <c r="B115" s="18" t="s">
        <v>173</v>
      </c>
      <c r="C115" s="18"/>
      <c r="D115" s="19" t="s">
        <v>19</v>
      </c>
      <c r="E115" s="16">
        <v>1</v>
      </c>
      <c r="F115" s="40"/>
      <c r="G115" s="17">
        <f>ROUND(E115*F115,2)</f>
        <v>0</v>
      </c>
    </row>
    <row r="116" spans="1:7" s="70" customFormat="1" x14ac:dyDescent="0.3">
      <c r="A116" s="9"/>
      <c r="B116" s="10" t="s">
        <v>846</v>
      </c>
      <c r="C116" s="10"/>
      <c r="D116" s="11"/>
      <c r="E116" s="10"/>
      <c r="F116" s="10"/>
      <c r="G116" s="12">
        <f>ROUND(SUM(G117:G121),2)</f>
        <v>0</v>
      </c>
    </row>
    <row r="117" spans="1:7" s="70" customFormat="1" ht="27.6" x14ac:dyDescent="0.3">
      <c r="A117" s="13">
        <v>1</v>
      </c>
      <c r="B117" s="18" t="s">
        <v>403</v>
      </c>
      <c r="C117" s="18" t="s">
        <v>404</v>
      </c>
      <c r="D117" s="19" t="s">
        <v>190</v>
      </c>
      <c r="E117" s="16">
        <v>7.15</v>
      </c>
      <c r="F117" s="40"/>
      <c r="G117" s="17">
        <f>ROUND(E117*F117,2)</f>
        <v>0</v>
      </c>
    </row>
    <row r="118" spans="1:7" s="70" customFormat="1" ht="27.6" x14ac:dyDescent="0.3">
      <c r="A118" s="13">
        <f>IF(B118="","",(MAX($A116:A117)+1))</f>
        <v>2</v>
      </c>
      <c r="B118" s="18" t="s">
        <v>405</v>
      </c>
      <c r="C118" s="18" t="s">
        <v>406</v>
      </c>
      <c r="D118" s="19" t="s">
        <v>190</v>
      </c>
      <c r="E118" s="16">
        <v>17.3</v>
      </c>
      <c r="F118" s="40"/>
      <c r="G118" s="17">
        <f>ROUND(E118*F118,2)</f>
        <v>0</v>
      </c>
    </row>
    <row r="119" spans="1:7" s="70" customFormat="1" ht="27.6" x14ac:dyDescent="0.3">
      <c r="A119" s="13">
        <f>IF(B119="","",(MAX($A117:A118)+1))</f>
        <v>3</v>
      </c>
      <c r="B119" s="18" t="s">
        <v>407</v>
      </c>
      <c r="C119" s="18"/>
      <c r="D119" s="19" t="s">
        <v>190</v>
      </c>
      <c r="E119" s="16">
        <v>57.3</v>
      </c>
      <c r="F119" s="40"/>
      <c r="G119" s="17">
        <f>ROUND(E119*F119,2)</f>
        <v>0</v>
      </c>
    </row>
    <row r="120" spans="1:7" s="70" customFormat="1" ht="27.6" x14ac:dyDescent="0.3">
      <c r="A120" s="13">
        <f>IF(B120="","",(MAX($A118:A119)+1))</f>
        <v>4</v>
      </c>
      <c r="B120" s="18" t="s">
        <v>408</v>
      </c>
      <c r="C120" s="18" t="s">
        <v>198</v>
      </c>
      <c r="D120" s="19" t="s">
        <v>19</v>
      </c>
      <c r="E120" s="16">
        <v>4</v>
      </c>
      <c r="F120" s="40"/>
      <c r="G120" s="17">
        <f>ROUND(E120*F120,2)</f>
        <v>0</v>
      </c>
    </row>
    <row r="121" spans="1:7" s="70" customFormat="1" ht="27.6" x14ac:dyDescent="0.3">
      <c r="A121" s="13">
        <f>IF(B121="","",(MAX($A119:A120)+1))</f>
        <v>5</v>
      </c>
      <c r="B121" s="18" t="s">
        <v>409</v>
      </c>
      <c r="C121" s="18" t="s">
        <v>410</v>
      </c>
      <c r="D121" s="19" t="s">
        <v>19</v>
      </c>
      <c r="E121" s="16">
        <v>5</v>
      </c>
      <c r="F121" s="40"/>
      <c r="G121" s="17">
        <f>ROUND(E121*F121,2)</f>
        <v>0</v>
      </c>
    </row>
    <row r="122" spans="1:7" s="70" customFormat="1" x14ac:dyDescent="0.3">
      <c r="A122" s="9"/>
      <c r="B122" s="10" t="s">
        <v>847</v>
      </c>
      <c r="C122" s="10"/>
      <c r="D122" s="11"/>
      <c r="E122" s="10"/>
      <c r="F122" s="10"/>
      <c r="G122" s="12">
        <f>ROUND(G123+G126+G129+G133+G146+G149,2)</f>
        <v>0</v>
      </c>
    </row>
    <row r="123" spans="1:7" s="70" customFormat="1" ht="55.2" x14ac:dyDescent="0.3">
      <c r="A123" s="20"/>
      <c r="B123" s="21" t="s">
        <v>827</v>
      </c>
      <c r="C123" s="21"/>
      <c r="D123" s="22"/>
      <c r="E123" s="23"/>
      <c r="F123" s="23"/>
      <c r="G123" s="23">
        <f>SUM(G124:G125)</f>
        <v>0</v>
      </c>
    </row>
    <row r="124" spans="1:7" s="70" customFormat="1" ht="27.6" x14ac:dyDescent="0.3">
      <c r="A124" s="13">
        <v>1</v>
      </c>
      <c r="B124" s="18" t="s">
        <v>828</v>
      </c>
      <c r="C124" s="18"/>
      <c r="D124" s="19" t="s">
        <v>176</v>
      </c>
      <c r="E124" s="16">
        <v>9</v>
      </c>
      <c r="F124" s="40"/>
      <c r="G124" s="17">
        <f>ROUND(E124*F124,2)</f>
        <v>0</v>
      </c>
    </row>
    <row r="125" spans="1:7" s="70" customFormat="1" ht="27.6" x14ac:dyDescent="0.3">
      <c r="A125" s="13">
        <f>IF(B125="","",(MAX($A123:A124)+1))</f>
        <v>2</v>
      </c>
      <c r="B125" s="18" t="s">
        <v>829</v>
      </c>
      <c r="C125" s="18"/>
      <c r="D125" s="19" t="s">
        <v>176</v>
      </c>
      <c r="E125" s="16">
        <v>63.6</v>
      </c>
      <c r="F125" s="40"/>
      <c r="G125" s="17">
        <f>ROUND(E125*F125,2)</f>
        <v>0</v>
      </c>
    </row>
    <row r="126" spans="1:7" s="70" customFormat="1" x14ac:dyDescent="0.3">
      <c r="A126" s="20"/>
      <c r="B126" s="21" t="s">
        <v>411</v>
      </c>
      <c r="C126" s="21"/>
      <c r="D126" s="22"/>
      <c r="E126" s="23"/>
      <c r="F126" s="23"/>
      <c r="G126" s="23">
        <f>SUM(G127:G128)</f>
        <v>0</v>
      </c>
    </row>
    <row r="127" spans="1:7" s="70" customFormat="1" ht="27.6" x14ac:dyDescent="0.3">
      <c r="A127" s="13">
        <v>1</v>
      </c>
      <c r="B127" s="18" t="s">
        <v>220</v>
      </c>
      <c r="C127" s="18"/>
      <c r="D127" s="19" t="s">
        <v>221</v>
      </c>
      <c r="E127" s="16">
        <v>290</v>
      </c>
      <c r="F127" s="40"/>
      <c r="G127" s="17">
        <f t="shared" ref="G127:G132" si="6">ROUND(E127*F127,2)</f>
        <v>0</v>
      </c>
    </row>
    <row r="128" spans="1:7" s="70" customFormat="1" ht="27.6" x14ac:dyDescent="0.3">
      <c r="A128" s="13">
        <f>IF(B128="","",(MAX($A126:A127)+1))</f>
        <v>2</v>
      </c>
      <c r="B128" s="18" t="s">
        <v>222</v>
      </c>
      <c r="C128" s="18"/>
      <c r="D128" s="19" t="s">
        <v>221</v>
      </c>
      <c r="E128" s="16">
        <v>1245</v>
      </c>
      <c r="F128" s="40"/>
      <c r="G128" s="17">
        <f t="shared" si="6"/>
        <v>0</v>
      </c>
    </row>
    <row r="129" spans="1:7" s="70" customFormat="1" ht="55.2" x14ac:dyDescent="0.3">
      <c r="A129" s="20"/>
      <c r="B129" s="21" t="s">
        <v>830</v>
      </c>
      <c r="C129" s="21"/>
      <c r="D129" s="22"/>
      <c r="E129" s="23"/>
      <c r="F129" s="23"/>
      <c r="G129" s="23">
        <f>SUM(G130:G132)</f>
        <v>0</v>
      </c>
    </row>
    <row r="130" spans="1:7" s="70" customFormat="1" x14ac:dyDescent="0.3">
      <c r="A130" s="13">
        <v>1</v>
      </c>
      <c r="B130" s="18" t="s">
        <v>223</v>
      </c>
      <c r="C130" s="18"/>
      <c r="D130" s="19" t="s">
        <v>182</v>
      </c>
      <c r="E130" s="16">
        <v>3</v>
      </c>
      <c r="F130" s="40"/>
      <c r="G130" s="17">
        <f t="shared" si="6"/>
        <v>0</v>
      </c>
    </row>
    <row r="131" spans="1:7" s="70" customFormat="1" ht="27.6" x14ac:dyDescent="0.3">
      <c r="A131" s="13">
        <f>IF(B131="","",(MAX($A129:A130)+1))</f>
        <v>2</v>
      </c>
      <c r="B131" s="18" t="s">
        <v>831</v>
      </c>
      <c r="C131" s="18"/>
      <c r="D131" s="19" t="s">
        <v>182</v>
      </c>
      <c r="E131" s="16">
        <v>24.6</v>
      </c>
      <c r="F131" s="40"/>
      <c r="G131" s="17">
        <f t="shared" si="6"/>
        <v>0</v>
      </c>
    </row>
    <row r="132" spans="1:7" s="70" customFormat="1" ht="27.6" x14ac:dyDescent="0.3">
      <c r="A132" s="13">
        <f>IF(B132="","",(MAX($A129:A131)+1))</f>
        <v>3</v>
      </c>
      <c r="B132" s="18" t="s">
        <v>832</v>
      </c>
      <c r="C132" s="18"/>
      <c r="D132" s="19" t="s">
        <v>182</v>
      </c>
      <c r="E132" s="16">
        <v>4.9000000000000004</v>
      </c>
      <c r="F132" s="40"/>
      <c r="G132" s="17">
        <f t="shared" si="6"/>
        <v>0</v>
      </c>
    </row>
    <row r="133" spans="1:7" s="70" customFormat="1" x14ac:dyDescent="0.3">
      <c r="A133" s="20"/>
      <c r="B133" s="21" t="s">
        <v>412</v>
      </c>
      <c r="C133" s="21"/>
      <c r="D133" s="22"/>
      <c r="E133" s="23"/>
      <c r="F133" s="23"/>
      <c r="G133" s="23">
        <f>SUM(G134:G145)</f>
        <v>0</v>
      </c>
    </row>
    <row r="134" spans="1:7" s="70" customFormat="1" ht="55.2" x14ac:dyDescent="0.3">
      <c r="A134" s="13">
        <v>1</v>
      </c>
      <c r="B134" s="18" t="s">
        <v>833</v>
      </c>
      <c r="C134" s="18"/>
      <c r="D134" s="19" t="s">
        <v>190</v>
      </c>
      <c r="E134" s="16">
        <v>51.02</v>
      </c>
      <c r="F134" s="40"/>
      <c r="G134" s="17">
        <f t="shared" ref="G134:G145" si="7">ROUND(E134*F134,2)</f>
        <v>0</v>
      </c>
    </row>
    <row r="135" spans="1:7" s="70" customFormat="1" ht="55.2" x14ac:dyDescent="0.3">
      <c r="A135" s="13">
        <f>IF(B135="","",(MAX($A133:A134)+1))</f>
        <v>2</v>
      </c>
      <c r="B135" s="18" t="s">
        <v>834</v>
      </c>
      <c r="C135" s="18"/>
      <c r="D135" s="19" t="s">
        <v>19</v>
      </c>
      <c r="E135" s="16">
        <v>2</v>
      </c>
      <c r="F135" s="40"/>
      <c r="G135" s="17">
        <f t="shared" si="7"/>
        <v>0</v>
      </c>
    </row>
    <row r="136" spans="1:7" s="70" customFormat="1" ht="138" x14ac:dyDescent="0.3">
      <c r="A136" s="13">
        <f>IF(B136="","",(MAX($A134:A135)+1))</f>
        <v>3</v>
      </c>
      <c r="B136" s="18" t="s">
        <v>835</v>
      </c>
      <c r="C136" s="18"/>
      <c r="D136" s="19" t="s">
        <v>221</v>
      </c>
      <c r="E136" s="16">
        <v>8157.3</v>
      </c>
      <c r="F136" s="40"/>
      <c r="G136" s="17">
        <f t="shared" si="7"/>
        <v>0</v>
      </c>
    </row>
    <row r="137" spans="1:7" s="70" customFormat="1" ht="151.80000000000001" x14ac:dyDescent="0.3">
      <c r="A137" s="13">
        <f>IF(B137="","",(MAX($A135:A136)+1))</f>
        <v>4</v>
      </c>
      <c r="B137" s="18" t="s">
        <v>836</v>
      </c>
      <c r="C137" s="18"/>
      <c r="D137" s="19" t="s">
        <v>221</v>
      </c>
      <c r="E137" s="16">
        <v>45778.1</v>
      </c>
      <c r="F137" s="40"/>
      <c r="G137" s="17">
        <f t="shared" si="7"/>
        <v>0</v>
      </c>
    </row>
    <row r="138" spans="1:7" s="70" customFormat="1" ht="27.6" x14ac:dyDescent="0.3">
      <c r="A138" s="13">
        <f>IF(B138="","",(MAX($A136:A137)+1))</f>
        <v>5</v>
      </c>
      <c r="B138" s="18" t="s">
        <v>413</v>
      </c>
      <c r="C138" s="18" t="s">
        <v>414</v>
      </c>
      <c r="D138" s="19" t="s">
        <v>190</v>
      </c>
      <c r="E138" s="16">
        <v>83</v>
      </c>
      <c r="F138" s="40"/>
      <c r="G138" s="17">
        <f t="shared" si="7"/>
        <v>0</v>
      </c>
    </row>
    <row r="139" spans="1:7" s="70" customFormat="1" ht="27.6" x14ac:dyDescent="0.3">
      <c r="A139" s="13">
        <f>IF(B139="","",(MAX($A137:A138)+1))</f>
        <v>6</v>
      </c>
      <c r="B139" s="18" t="s">
        <v>415</v>
      </c>
      <c r="C139" s="18" t="s">
        <v>416</v>
      </c>
      <c r="D139" s="19" t="s">
        <v>190</v>
      </c>
      <c r="E139" s="16">
        <v>57</v>
      </c>
      <c r="F139" s="40"/>
      <c r="G139" s="17">
        <f t="shared" si="7"/>
        <v>0</v>
      </c>
    </row>
    <row r="140" spans="1:7" s="70" customFormat="1" ht="82.8" x14ac:dyDescent="0.3">
      <c r="A140" s="13">
        <f>IF(B140="","",(MAX($A138:A139)+1))</f>
        <v>7</v>
      </c>
      <c r="B140" s="18" t="s">
        <v>417</v>
      </c>
      <c r="C140" s="18" t="s">
        <v>418</v>
      </c>
      <c r="D140" s="19" t="s">
        <v>19</v>
      </c>
      <c r="E140" s="16">
        <v>2</v>
      </c>
      <c r="F140" s="40"/>
      <c r="G140" s="17">
        <f t="shared" si="7"/>
        <v>0</v>
      </c>
    </row>
    <row r="141" spans="1:7" s="70" customFormat="1" ht="27.6" x14ac:dyDescent="0.3">
      <c r="A141" s="13">
        <f>IF(B141="","",(MAX($A139:A140)+1))</f>
        <v>8</v>
      </c>
      <c r="B141" s="18" t="s">
        <v>419</v>
      </c>
      <c r="C141" s="18"/>
      <c r="D141" s="19" t="s">
        <v>19</v>
      </c>
      <c r="E141" s="16">
        <v>3</v>
      </c>
      <c r="F141" s="40"/>
      <c r="G141" s="17">
        <f t="shared" si="7"/>
        <v>0</v>
      </c>
    </row>
    <row r="142" spans="1:7" s="70" customFormat="1" ht="27.6" x14ac:dyDescent="0.3">
      <c r="A142" s="13">
        <f>IF(B142="","",(MAX($A140:A141)+1))</f>
        <v>9</v>
      </c>
      <c r="B142" s="18" t="s">
        <v>420</v>
      </c>
      <c r="C142" s="18"/>
      <c r="D142" s="19" t="s">
        <v>19</v>
      </c>
      <c r="E142" s="16">
        <v>3</v>
      </c>
      <c r="F142" s="40"/>
      <c r="G142" s="17">
        <f t="shared" si="7"/>
        <v>0</v>
      </c>
    </row>
    <row r="143" spans="1:7" s="70" customFormat="1" ht="55.2" x14ac:dyDescent="0.3">
      <c r="A143" s="13">
        <f>IF(B143="","",(MAX($A141:A142)+1))</f>
        <v>10</v>
      </c>
      <c r="B143" s="18" t="s">
        <v>421</v>
      </c>
      <c r="C143" s="18"/>
      <c r="D143" s="19" t="s">
        <v>19</v>
      </c>
      <c r="E143" s="16">
        <v>2</v>
      </c>
      <c r="F143" s="40"/>
      <c r="G143" s="17">
        <f t="shared" si="7"/>
        <v>0</v>
      </c>
    </row>
    <row r="144" spans="1:7" s="70" customFormat="1" ht="55.2" x14ac:dyDescent="0.3">
      <c r="A144" s="13">
        <f>IF(B144="","",(MAX($A142:A143)+1))</f>
        <v>11</v>
      </c>
      <c r="B144" s="18" t="s">
        <v>422</v>
      </c>
      <c r="C144" s="18"/>
      <c r="D144" s="19" t="s">
        <v>19</v>
      </c>
      <c r="E144" s="16">
        <v>2</v>
      </c>
      <c r="F144" s="40"/>
      <c r="G144" s="17">
        <f t="shared" si="7"/>
        <v>0</v>
      </c>
    </row>
    <row r="145" spans="1:7" s="70" customFormat="1" ht="41.4" x14ac:dyDescent="0.3">
      <c r="A145" s="13">
        <f>IF(B145="","",(MAX($A143:A144)+1))</f>
        <v>12</v>
      </c>
      <c r="B145" s="18" t="s">
        <v>423</v>
      </c>
      <c r="C145" s="18"/>
      <c r="D145" s="19" t="s">
        <v>19</v>
      </c>
      <c r="E145" s="16">
        <v>2</v>
      </c>
      <c r="F145" s="40"/>
      <c r="G145" s="17">
        <f t="shared" si="7"/>
        <v>0</v>
      </c>
    </row>
    <row r="146" spans="1:7" s="70" customFormat="1" x14ac:dyDescent="0.3">
      <c r="A146" s="20"/>
      <c r="B146" s="21" t="s">
        <v>424</v>
      </c>
      <c r="C146" s="21"/>
      <c r="D146" s="22"/>
      <c r="E146" s="23"/>
      <c r="F146" s="23"/>
      <c r="G146" s="23">
        <f>SUM(G147:G148)</f>
        <v>0</v>
      </c>
    </row>
    <row r="147" spans="1:7" s="70" customFormat="1" ht="110.4" x14ac:dyDescent="0.3">
      <c r="A147" s="13">
        <v>1</v>
      </c>
      <c r="B147" s="18" t="s">
        <v>425</v>
      </c>
      <c r="C147" s="18" t="s">
        <v>426</v>
      </c>
      <c r="D147" s="19" t="s">
        <v>176</v>
      </c>
      <c r="E147" s="16">
        <v>143</v>
      </c>
      <c r="F147" s="40"/>
      <c r="G147" s="17">
        <f>ROUND(E147*F147,2)</f>
        <v>0</v>
      </c>
    </row>
    <row r="148" spans="1:7" s="70" customFormat="1" ht="108.6" customHeight="1" x14ac:dyDescent="0.3">
      <c r="A148" s="13">
        <f>IF(B148="","",(MAX($A146:A147)+1))</f>
        <v>2</v>
      </c>
      <c r="B148" s="18" t="s">
        <v>427</v>
      </c>
      <c r="C148" s="18" t="s">
        <v>428</v>
      </c>
      <c r="D148" s="19" t="s">
        <v>176</v>
      </c>
      <c r="E148" s="16">
        <v>124</v>
      </c>
      <c r="F148" s="40"/>
      <c r="G148" s="17">
        <f>ROUND(E148*F148,2)</f>
        <v>0</v>
      </c>
    </row>
    <row r="149" spans="1:7" s="70" customFormat="1" x14ac:dyDescent="0.3">
      <c r="A149" s="20"/>
      <c r="B149" s="21" t="s">
        <v>429</v>
      </c>
      <c r="C149" s="21"/>
      <c r="D149" s="22"/>
      <c r="E149" s="23"/>
      <c r="F149" s="23"/>
      <c r="G149" s="23">
        <f>SUM(G150:G158)</f>
        <v>0</v>
      </c>
    </row>
    <row r="150" spans="1:7" s="70" customFormat="1" ht="55.2" x14ac:dyDescent="0.3">
      <c r="A150" s="13">
        <v>1</v>
      </c>
      <c r="B150" s="18" t="s">
        <v>430</v>
      </c>
      <c r="C150" s="18" t="s">
        <v>431</v>
      </c>
      <c r="D150" s="19" t="s">
        <v>176</v>
      </c>
      <c r="E150" s="16">
        <v>613.41</v>
      </c>
      <c r="F150" s="40"/>
      <c r="G150" s="17">
        <f t="shared" ref="G150:G158" si="8">ROUND(E150*F150,2)</f>
        <v>0</v>
      </c>
    </row>
    <row r="151" spans="1:7" s="70" customFormat="1" ht="69" x14ac:dyDescent="0.3">
      <c r="A151" s="13">
        <f>IF(B151="","",(MAX($A149:A150)+1))</f>
        <v>2</v>
      </c>
      <c r="B151" s="18" t="s">
        <v>432</v>
      </c>
      <c r="C151" s="18" t="s">
        <v>433</v>
      </c>
      <c r="D151" s="19" t="s">
        <v>176</v>
      </c>
      <c r="E151" s="16">
        <v>613.41</v>
      </c>
      <c r="F151" s="40"/>
      <c r="G151" s="17">
        <f t="shared" si="8"/>
        <v>0</v>
      </c>
    </row>
    <row r="152" spans="1:7" s="70" customFormat="1" ht="41.4" x14ac:dyDescent="0.3">
      <c r="A152" s="13">
        <f>IF(B152="","",(MAX($A150:A151)+1))</f>
        <v>3</v>
      </c>
      <c r="B152" s="18" t="s">
        <v>434</v>
      </c>
      <c r="C152" s="18" t="s">
        <v>435</v>
      </c>
      <c r="D152" s="19" t="s">
        <v>176</v>
      </c>
      <c r="E152" s="16">
        <v>52.3</v>
      </c>
      <c r="F152" s="40"/>
      <c r="G152" s="17">
        <f t="shared" si="8"/>
        <v>0</v>
      </c>
    </row>
    <row r="153" spans="1:7" s="70" customFormat="1" ht="41.4" x14ac:dyDescent="0.3">
      <c r="A153" s="13">
        <f>IF(B153="","",(MAX($A151:A152)+1))</f>
        <v>4</v>
      </c>
      <c r="B153" s="18" t="s">
        <v>436</v>
      </c>
      <c r="C153" s="18" t="s">
        <v>426</v>
      </c>
      <c r="D153" s="19" t="s">
        <v>176</v>
      </c>
      <c r="E153" s="16">
        <v>109.78</v>
      </c>
      <c r="F153" s="40"/>
      <c r="G153" s="17">
        <f t="shared" si="8"/>
        <v>0</v>
      </c>
    </row>
    <row r="154" spans="1:7" s="70" customFormat="1" ht="69" x14ac:dyDescent="0.3">
      <c r="A154" s="13">
        <f>IF(B154="","",(MAX($A152:A153)+1))</f>
        <v>5</v>
      </c>
      <c r="B154" s="18" t="s">
        <v>437</v>
      </c>
      <c r="C154" s="18" t="s">
        <v>438</v>
      </c>
      <c r="D154" s="19" t="s">
        <v>176</v>
      </c>
      <c r="E154" s="16">
        <v>109.78</v>
      </c>
      <c r="F154" s="40"/>
      <c r="G154" s="17">
        <f t="shared" si="8"/>
        <v>0</v>
      </c>
    </row>
    <row r="155" spans="1:7" s="70" customFormat="1" ht="27.6" x14ac:dyDescent="0.3">
      <c r="A155" s="13">
        <f>IF(B155="","",(MAX($A153:A154)+1))</f>
        <v>6</v>
      </c>
      <c r="B155" s="18" t="s">
        <v>439</v>
      </c>
      <c r="C155" s="18" t="s">
        <v>440</v>
      </c>
      <c r="D155" s="19" t="s">
        <v>190</v>
      </c>
      <c r="E155" s="16">
        <v>99.5</v>
      </c>
      <c r="F155" s="40"/>
      <c r="G155" s="17">
        <f t="shared" si="8"/>
        <v>0</v>
      </c>
    </row>
    <row r="156" spans="1:7" s="70" customFormat="1" ht="69" x14ac:dyDescent="0.3">
      <c r="A156" s="13">
        <f>IF(B156="","",(MAX($A154:A155)+1))</f>
        <v>7</v>
      </c>
      <c r="B156" s="18" t="s">
        <v>441</v>
      </c>
      <c r="C156" s="18" t="s">
        <v>440</v>
      </c>
      <c r="D156" s="19" t="s">
        <v>190</v>
      </c>
      <c r="E156" s="16">
        <v>225.1</v>
      </c>
      <c r="F156" s="40"/>
      <c r="G156" s="17">
        <f t="shared" si="8"/>
        <v>0</v>
      </c>
    </row>
    <row r="157" spans="1:7" s="70" customFormat="1" ht="27.6" x14ac:dyDescent="0.3">
      <c r="A157" s="13">
        <f>IF(B157="","",(MAX($A155:A156)+1))</f>
        <v>8</v>
      </c>
      <c r="B157" s="18" t="s">
        <v>442</v>
      </c>
      <c r="C157" s="18" t="s">
        <v>440</v>
      </c>
      <c r="D157" s="19" t="s">
        <v>19</v>
      </c>
      <c r="E157" s="16">
        <v>5</v>
      </c>
      <c r="F157" s="40"/>
      <c r="G157" s="17">
        <f t="shared" si="8"/>
        <v>0</v>
      </c>
    </row>
    <row r="158" spans="1:7" s="70" customFormat="1" ht="27.6" x14ac:dyDescent="0.3">
      <c r="A158" s="13">
        <f>IF(B158="","",(MAX($A156:A157)+1))</f>
        <v>9</v>
      </c>
      <c r="B158" s="18" t="s">
        <v>443</v>
      </c>
      <c r="C158" s="18" t="s">
        <v>440</v>
      </c>
      <c r="D158" s="19" t="s">
        <v>190</v>
      </c>
      <c r="E158" s="16">
        <v>22.5</v>
      </c>
      <c r="F158" s="40"/>
      <c r="G158" s="17">
        <f t="shared" si="8"/>
        <v>0</v>
      </c>
    </row>
    <row r="159" spans="1:7" s="70" customFormat="1" x14ac:dyDescent="0.3">
      <c r="A159" s="4"/>
      <c r="B159" s="5" t="s">
        <v>17</v>
      </c>
      <c r="C159" s="5"/>
      <c r="D159" s="6"/>
      <c r="E159" s="7"/>
      <c r="F159" s="7"/>
      <c r="G159" s="8">
        <f>ROUND(G160+G166+G171+G178,2)</f>
        <v>0</v>
      </c>
    </row>
    <row r="160" spans="1:7" s="70" customFormat="1" x14ac:dyDescent="0.3">
      <c r="A160" s="9"/>
      <c r="B160" s="10" t="s">
        <v>845</v>
      </c>
      <c r="C160" s="10"/>
      <c r="D160" s="11"/>
      <c r="E160" s="10"/>
      <c r="F160" s="10"/>
      <c r="G160" s="12">
        <f>ROUND(SUM(G161:G165),2)</f>
        <v>0</v>
      </c>
    </row>
    <row r="161" spans="1:7" s="70" customFormat="1" ht="15.6" x14ac:dyDescent="0.3">
      <c r="A161" s="13">
        <v>1</v>
      </c>
      <c r="B161" s="18" t="s">
        <v>172</v>
      </c>
      <c r="C161" s="18"/>
      <c r="D161" s="19" t="s">
        <v>19</v>
      </c>
      <c r="E161" s="16">
        <v>15</v>
      </c>
      <c r="F161" s="40"/>
      <c r="G161" s="17">
        <f t="shared" ref="G161:G165" si="9">ROUND(E161*F161,2)</f>
        <v>0</v>
      </c>
    </row>
    <row r="162" spans="1:7" s="70" customFormat="1" ht="15.6" x14ac:dyDescent="0.3">
      <c r="A162" s="13">
        <f>IF(B162="","",(MAX($A159:A161)+1))</f>
        <v>2</v>
      </c>
      <c r="B162" s="18" t="s">
        <v>173</v>
      </c>
      <c r="C162" s="18"/>
      <c r="D162" s="19" t="s">
        <v>19</v>
      </c>
      <c r="E162" s="16">
        <v>1</v>
      </c>
      <c r="F162" s="40"/>
      <c r="G162" s="17">
        <f t="shared" si="9"/>
        <v>0</v>
      </c>
    </row>
    <row r="163" spans="1:7" s="70" customFormat="1" ht="27.6" x14ac:dyDescent="0.3">
      <c r="A163" s="13">
        <f>IF(B163="","",(MAX($A160:A162)+1))</f>
        <v>3</v>
      </c>
      <c r="B163" s="18" t="s">
        <v>174</v>
      </c>
      <c r="C163" s="18" t="s">
        <v>175</v>
      </c>
      <c r="D163" s="19" t="s">
        <v>176</v>
      </c>
      <c r="E163" s="16">
        <v>555</v>
      </c>
      <c r="F163" s="40"/>
      <c r="G163" s="17">
        <f t="shared" si="9"/>
        <v>0</v>
      </c>
    </row>
    <row r="164" spans="1:7" s="70" customFormat="1" ht="27.6" x14ac:dyDescent="0.3">
      <c r="A164" s="13">
        <f>IF(B164="","",(MAX($A161:A163)+1))</f>
        <v>4</v>
      </c>
      <c r="B164" s="18" t="s">
        <v>177</v>
      </c>
      <c r="C164" s="18"/>
      <c r="D164" s="19" t="s">
        <v>176</v>
      </c>
      <c r="E164" s="16">
        <v>40.799999999999997</v>
      </c>
      <c r="F164" s="40"/>
      <c r="G164" s="17">
        <f t="shared" si="9"/>
        <v>0</v>
      </c>
    </row>
    <row r="165" spans="1:7" s="70" customFormat="1" x14ac:dyDescent="0.3">
      <c r="A165" s="13">
        <f>IF(B165="","",(MAX($A162:A164)+1))</f>
        <v>5</v>
      </c>
      <c r="B165" s="18" t="s">
        <v>178</v>
      </c>
      <c r="C165" s="18"/>
      <c r="D165" s="15" t="s">
        <v>20</v>
      </c>
      <c r="E165" s="16">
        <v>1</v>
      </c>
      <c r="F165" s="40"/>
      <c r="G165" s="17">
        <f t="shared" si="9"/>
        <v>0</v>
      </c>
    </row>
    <row r="166" spans="1:7" s="70" customFormat="1" ht="82.8" x14ac:dyDescent="0.3">
      <c r="A166" s="9"/>
      <c r="B166" s="10" t="s">
        <v>848</v>
      </c>
      <c r="C166" s="24" t="s">
        <v>179</v>
      </c>
      <c r="D166" s="11"/>
      <c r="E166" s="10"/>
      <c r="F166" s="10"/>
      <c r="G166" s="12">
        <f>ROUND(SUM(G167:G170),2)</f>
        <v>0</v>
      </c>
    </row>
    <row r="167" spans="1:7" s="70" customFormat="1" ht="27.6" x14ac:dyDescent="0.3">
      <c r="A167" s="13">
        <v>1</v>
      </c>
      <c r="B167" s="18" t="s">
        <v>180</v>
      </c>
      <c r="C167" s="18" t="s">
        <v>181</v>
      </c>
      <c r="D167" s="19" t="s">
        <v>182</v>
      </c>
      <c r="E167" s="16">
        <v>1240</v>
      </c>
      <c r="F167" s="40"/>
      <c r="G167" s="17">
        <f>ROUND(E167*F167,2)</f>
        <v>0</v>
      </c>
    </row>
    <row r="168" spans="1:7" s="70" customFormat="1" ht="27.6" x14ac:dyDescent="0.3">
      <c r="A168" s="13">
        <f>IF(B168="","",(MAX($A166:A167)+1))</f>
        <v>2</v>
      </c>
      <c r="B168" s="18" t="s">
        <v>183</v>
      </c>
      <c r="C168" s="18"/>
      <c r="D168" s="19" t="s">
        <v>176</v>
      </c>
      <c r="E168" s="16">
        <v>184</v>
      </c>
      <c r="F168" s="40"/>
      <c r="G168" s="17">
        <f>ROUND(E168*F168,2)</f>
        <v>0</v>
      </c>
    </row>
    <row r="169" spans="1:7" s="70" customFormat="1" ht="56.4" x14ac:dyDescent="0.3">
      <c r="A169" s="13">
        <f>IF(B169="","",(MAX($A167:A168)+1))</f>
        <v>3</v>
      </c>
      <c r="B169" s="18" t="s">
        <v>184</v>
      </c>
      <c r="C169" s="18" t="s">
        <v>185</v>
      </c>
      <c r="D169" s="19" t="s">
        <v>182</v>
      </c>
      <c r="E169" s="16">
        <v>91</v>
      </c>
      <c r="F169" s="40"/>
      <c r="G169" s="17">
        <f>ROUND(E169*F169,2)</f>
        <v>0</v>
      </c>
    </row>
    <row r="170" spans="1:7" s="70" customFormat="1" ht="82.8" x14ac:dyDescent="0.3">
      <c r="A170" s="13">
        <f>IF(B170="","",(MAX($A168:A169)+1))</f>
        <v>4</v>
      </c>
      <c r="B170" s="18" t="s">
        <v>186</v>
      </c>
      <c r="C170" s="18" t="s">
        <v>187</v>
      </c>
      <c r="D170" s="19" t="s">
        <v>182</v>
      </c>
      <c r="E170" s="16">
        <v>650</v>
      </c>
      <c r="F170" s="40"/>
      <c r="G170" s="17">
        <f>ROUND(E170*F170,2)</f>
        <v>0</v>
      </c>
    </row>
    <row r="171" spans="1:7" s="70" customFormat="1" x14ac:dyDescent="0.3">
      <c r="A171" s="9"/>
      <c r="B171" s="10" t="s">
        <v>849</v>
      </c>
      <c r="C171" s="10"/>
      <c r="D171" s="11"/>
      <c r="E171" s="10"/>
      <c r="F171" s="10"/>
      <c r="G171" s="12">
        <f>ROUND(SUM(G172:G177),2)</f>
        <v>0</v>
      </c>
    </row>
    <row r="172" spans="1:7" s="70" customFormat="1" ht="69" x14ac:dyDescent="0.3">
      <c r="A172" s="13">
        <v>1</v>
      </c>
      <c r="B172" s="18" t="s">
        <v>188</v>
      </c>
      <c r="C172" s="18" t="s">
        <v>189</v>
      </c>
      <c r="D172" s="19" t="s">
        <v>190</v>
      </c>
      <c r="E172" s="16">
        <v>6</v>
      </c>
      <c r="F172" s="40"/>
      <c r="G172" s="17">
        <f t="shared" ref="G172:G177" si="10">ROUND(E172*F172,2)</f>
        <v>0</v>
      </c>
    </row>
    <row r="173" spans="1:7" s="70" customFormat="1" ht="82.8" x14ac:dyDescent="0.3">
      <c r="A173" s="13">
        <f>IF(B173="","",(MAX($A171:A172)+1))</f>
        <v>2</v>
      </c>
      <c r="B173" s="18" t="s">
        <v>191</v>
      </c>
      <c r="C173" s="18" t="s">
        <v>192</v>
      </c>
      <c r="D173" s="19" t="s">
        <v>190</v>
      </c>
      <c r="E173" s="16">
        <v>39.799999999999997</v>
      </c>
      <c r="F173" s="40"/>
      <c r="G173" s="17">
        <f t="shared" si="10"/>
        <v>0</v>
      </c>
    </row>
    <row r="174" spans="1:7" s="70" customFormat="1" ht="55.2" x14ac:dyDescent="0.3">
      <c r="A174" s="13">
        <f>IF(B174="","",(MAX($A172:A173)+1))</f>
        <v>3</v>
      </c>
      <c r="B174" s="18" t="s">
        <v>193</v>
      </c>
      <c r="C174" s="18" t="s">
        <v>194</v>
      </c>
      <c r="D174" s="19" t="s">
        <v>190</v>
      </c>
      <c r="E174" s="16">
        <v>4</v>
      </c>
      <c r="F174" s="40"/>
      <c r="G174" s="17">
        <f t="shared" si="10"/>
        <v>0</v>
      </c>
    </row>
    <row r="175" spans="1:7" s="70" customFormat="1" ht="55.2" x14ac:dyDescent="0.3">
      <c r="A175" s="13">
        <f>IF(B175="","",(MAX($A173:A174)+1))</f>
        <v>4</v>
      </c>
      <c r="B175" s="18" t="s">
        <v>195</v>
      </c>
      <c r="C175" s="18" t="s">
        <v>196</v>
      </c>
      <c r="D175" s="19" t="s">
        <v>190</v>
      </c>
      <c r="E175" s="16">
        <v>11.4</v>
      </c>
      <c r="F175" s="40"/>
      <c r="G175" s="17">
        <f t="shared" si="10"/>
        <v>0</v>
      </c>
    </row>
    <row r="176" spans="1:7" s="70" customFormat="1" ht="41.4" x14ac:dyDescent="0.3">
      <c r="A176" s="13">
        <f>IF(B176="","",(MAX($A174:A175)+1))</f>
        <v>5</v>
      </c>
      <c r="B176" s="18" t="s">
        <v>197</v>
      </c>
      <c r="C176" s="18" t="s">
        <v>198</v>
      </c>
      <c r="D176" s="19" t="s">
        <v>19</v>
      </c>
      <c r="E176" s="16">
        <v>1</v>
      </c>
      <c r="F176" s="40"/>
      <c r="G176" s="17">
        <f t="shared" si="10"/>
        <v>0</v>
      </c>
    </row>
    <row r="177" spans="1:7" s="70" customFormat="1" ht="82.8" x14ac:dyDescent="0.3">
      <c r="A177" s="13">
        <f>IF(B177="","",(MAX($A175:A176)+1))</f>
        <v>6</v>
      </c>
      <c r="B177" s="18" t="s">
        <v>199</v>
      </c>
      <c r="C177" s="18" t="s">
        <v>200</v>
      </c>
      <c r="D177" s="19" t="s">
        <v>19</v>
      </c>
      <c r="E177" s="16">
        <v>1</v>
      </c>
      <c r="F177" s="40"/>
      <c r="G177" s="17">
        <f t="shared" si="10"/>
        <v>0</v>
      </c>
    </row>
    <row r="178" spans="1:7" s="70" customFormat="1" x14ac:dyDescent="0.3">
      <c r="A178" s="9"/>
      <c r="B178" s="10" t="s">
        <v>850</v>
      </c>
      <c r="C178" s="10"/>
      <c r="D178" s="11"/>
      <c r="E178" s="10"/>
      <c r="F178" s="10"/>
      <c r="G178" s="12">
        <f>ROUND(G179+G189+G192+G201+G213+G216,2)</f>
        <v>0</v>
      </c>
    </row>
    <row r="179" spans="1:7" s="70" customFormat="1" ht="165.6" x14ac:dyDescent="0.3">
      <c r="A179" s="20"/>
      <c r="B179" s="21" t="s">
        <v>201</v>
      </c>
      <c r="C179" s="21" t="s">
        <v>202</v>
      </c>
      <c r="D179" s="22"/>
      <c r="E179" s="23"/>
      <c r="F179" s="23"/>
      <c r="G179" s="23">
        <f>SUM(G180:G188)</f>
        <v>0</v>
      </c>
    </row>
    <row r="180" spans="1:7" s="70" customFormat="1" ht="41.4" x14ac:dyDescent="0.3">
      <c r="A180" s="13">
        <v>1</v>
      </c>
      <c r="B180" s="18" t="s">
        <v>203</v>
      </c>
      <c r="C180" s="18" t="s">
        <v>204</v>
      </c>
      <c r="D180" s="19" t="s">
        <v>176</v>
      </c>
      <c r="E180" s="16">
        <v>56</v>
      </c>
      <c r="F180" s="40"/>
      <c r="G180" s="17">
        <f>ROUND(E180*F180,2)</f>
        <v>0</v>
      </c>
    </row>
    <row r="181" spans="1:7" s="70" customFormat="1" ht="27.6" x14ac:dyDescent="0.3">
      <c r="A181" s="13">
        <f>IF(B181="","",(MAX($A178:A180)+1))</f>
        <v>2</v>
      </c>
      <c r="B181" s="18" t="s">
        <v>205</v>
      </c>
      <c r="C181" s="18" t="s">
        <v>206</v>
      </c>
      <c r="D181" s="19" t="s">
        <v>176</v>
      </c>
      <c r="E181" s="16">
        <v>10.5</v>
      </c>
      <c r="F181" s="40"/>
      <c r="G181" s="17">
        <f>ROUND(E181*F181,2)</f>
        <v>0</v>
      </c>
    </row>
    <row r="182" spans="1:7" s="70" customFormat="1" ht="27.6" x14ac:dyDescent="0.3">
      <c r="A182" s="13">
        <f>IF(B182="","",(MAX($A179:A181)+1))</f>
        <v>3</v>
      </c>
      <c r="B182" s="18" t="s">
        <v>207</v>
      </c>
      <c r="C182" s="18"/>
      <c r="D182" s="19" t="s">
        <v>176</v>
      </c>
      <c r="E182" s="16">
        <v>14.4</v>
      </c>
      <c r="F182" s="40"/>
      <c r="G182" s="17">
        <f>ROUND(E182*F182,2)</f>
        <v>0</v>
      </c>
    </row>
    <row r="183" spans="1:7" s="70" customFormat="1" ht="27.6" x14ac:dyDescent="0.3">
      <c r="A183" s="13">
        <f>IF(B183="","",(MAX($A180:A182)+1))</f>
        <v>4</v>
      </c>
      <c r="B183" s="18" t="s">
        <v>208</v>
      </c>
      <c r="C183" s="18" t="s">
        <v>209</v>
      </c>
      <c r="D183" s="19" t="s">
        <v>176</v>
      </c>
      <c r="E183" s="16">
        <v>280</v>
      </c>
      <c r="F183" s="40"/>
      <c r="G183" s="17">
        <f>ROUND(E183*F183,2)</f>
        <v>0</v>
      </c>
    </row>
    <row r="184" spans="1:7" s="70" customFormat="1" x14ac:dyDescent="0.3">
      <c r="A184" s="13">
        <f>IF(B184="","",(MAX($A181:A183)+1))</f>
        <v>5</v>
      </c>
      <c r="B184" s="18" t="s">
        <v>210</v>
      </c>
      <c r="C184" s="18" t="s">
        <v>211</v>
      </c>
      <c r="D184" s="19" t="s">
        <v>176</v>
      </c>
      <c r="E184" s="16">
        <v>163</v>
      </c>
      <c r="F184" s="40"/>
      <c r="G184" s="17">
        <f t="shared" ref="G184:G200" si="11">ROUND(E184*F184,2)</f>
        <v>0</v>
      </c>
    </row>
    <row r="185" spans="1:7" s="70" customFormat="1" ht="27.6" x14ac:dyDescent="0.3">
      <c r="A185" s="13">
        <f>IF(B185="","",(MAX($A182:A184)+1))</f>
        <v>6</v>
      </c>
      <c r="B185" s="18" t="s">
        <v>212</v>
      </c>
      <c r="C185" s="18"/>
      <c r="D185" s="19" t="s">
        <v>176</v>
      </c>
      <c r="E185" s="16">
        <v>7</v>
      </c>
      <c r="F185" s="40"/>
      <c r="G185" s="17">
        <f t="shared" si="11"/>
        <v>0</v>
      </c>
    </row>
    <row r="186" spans="1:7" s="70" customFormat="1" ht="55.2" x14ac:dyDescent="0.3">
      <c r="A186" s="13">
        <f>IF(B186="","",(MAX($A183:A185)+1))</f>
        <v>7</v>
      </c>
      <c r="B186" s="18" t="s">
        <v>213</v>
      </c>
      <c r="C186" s="18" t="s">
        <v>214</v>
      </c>
      <c r="D186" s="19" t="s">
        <v>176</v>
      </c>
      <c r="E186" s="16">
        <v>57.6</v>
      </c>
      <c r="F186" s="40"/>
      <c r="G186" s="17">
        <f t="shared" si="11"/>
        <v>0</v>
      </c>
    </row>
    <row r="187" spans="1:7" s="70" customFormat="1" ht="55.2" x14ac:dyDescent="0.3">
      <c r="A187" s="13">
        <f>IF(B187="","",(MAX($A184:A186)+1))</f>
        <v>8</v>
      </c>
      <c r="B187" s="18" t="s">
        <v>215</v>
      </c>
      <c r="C187" s="18" t="s">
        <v>216</v>
      </c>
      <c r="D187" s="19" t="s">
        <v>176</v>
      </c>
      <c r="E187" s="16">
        <v>25.2</v>
      </c>
      <c r="F187" s="40"/>
      <c r="G187" s="17">
        <f t="shared" si="11"/>
        <v>0</v>
      </c>
    </row>
    <row r="188" spans="1:7" s="70" customFormat="1" ht="41.4" x14ac:dyDescent="0.3">
      <c r="A188" s="13">
        <f>IF(B188="","",(MAX($A185:A187)+1))</f>
        <v>9</v>
      </c>
      <c r="B188" s="18" t="s">
        <v>217</v>
      </c>
      <c r="C188" s="18" t="s">
        <v>218</v>
      </c>
      <c r="D188" s="19" t="s">
        <v>176</v>
      </c>
      <c r="E188" s="16">
        <v>6.3</v>
      </c>
      <c r="F188" s="40"/>
      <c r="G188" s="17">
        <f t="shared" si="11"/>
        <v>0</v>
      </c>
    </row>
    <row r="189" spans="1:7" s="70" customFormat="1" x14ac:dyDescent="0.3">
      <c r="A189" s="20"/>
      <c r="B189" s="21" t="s">
        <v>219</v>
      </c>
      <c r="C189" s="21"/>
      <c r="D189" s="22"/>
      <c r="E189" s="23"/>
      <c r="F189" s="23"/>
      <c r="G189" s="23">
        <f>SUM(G190:G191)</f>
        <v>0</v>
      </c>
    </row>
    <row r="190" spans="1:7" s="70" customFormat="1" ht="27.6" x14ac:dyDescent="0.3">
      <c r="A190" s="13">
        <v>1</v>
      </c>
      <c r="B190" s="18" t="s">
        <v>220</v>
      </c>
      <c r="C190" s="18"/>
      <c r="D190" s="19" t="s">
        <v>221</v>
      </c>
      <c r="E190" s="16">
        <v>2298</v>
      </c>
      <c r="F190" s="40"/>
      <c r="G190" s="17">
        <f t="shared" si="11"/>
        <v>0</v>
      </c>
    </row>
    <row r="191" spans="1:7" s="70" customFormat="1" ht="27.6" x14ac:dyDescent="0.3">
      <c r="A191" s="13">
        <f>IF(B191="","",(MAX($A189:A190)+1))</f>
        <v>2</v>
      </c>
      <c r="B191" s="18" t="s">
        <v>222</v>
      </c>
      <c r="C191" s="18"/>
      <c r="D191" s="19" t="s">
        <v>221</v>
      </c>
      <c r="E191" s="16">
        <v>28101</v>
      </c>
      <c r="F191" s="40"/>
      <c r="G191" s="17">
        <f t="shared" si="11"/>
        <v>0</v>
      </c>
    </row>
    <row r="192" spans="1:7" s="70" customFormat="1" ht="55.2" x14ac:dyDescent="0.3">
      <c r="A192" s="20"/>
      <c r="B192" s="21" t="s">
        <v>837</v>
      </c>
      <c r="C192" s="21"/>
      <c r="D192" s="22"/>
      <c r="E192" s="23"/>
      <c r="F192" s="23"/>
      <c r="G192" s="23">
        <f>SUM(G193:G200)</f>
        <v>0</v>
      </c>
    </row>
    <row r="193" spans="1:7" s="70" customFormat="1" x14ac:dyDescent="0.3">
      <c r="A193" s="13">
        <v>1</v>
      </c>
      <c r="B193" s="18" t="s">
        <v>223</v>
      </c>
      <c r="C193" s="18"/>
      <c r="D193" s="19" t="s">
        <v>182</v>
      </c>
      <c r="E193" s="16">
        <v>20</v>
      </c>
      <c r="F193" s="40"/>
      <c r="G193" s="17">
        <f t="shared" si="11"/>
        <v>0</v>
      </c>
    </row>
    <row r="194" spans="1:7" s="70" customFormat="1" ht="41.4" x14ac:dyDescent="0.3">
      <c r="A194" s="13">
        <f>IF(B194="","",(MAX($A192:A193)+1))</f>
        <v>2</v>
      </c>
      <c r="B194" s="18" t="s">
        <v>224</v>
      </c>
      <c r="C194" s="18" t="s">
        <v>225</v>
      </c>
      <c r="D194" s="19" t="s">
        <v>182</v>
      </c>
      <c r="E194" s="16">
        <v>12</v>
      </c>
      <c r="F194" s="40"/>
      <c r="G194" s="17">
        <f t="shared" si="11"/>
        <v>0</v>
      </c>
    </row>
    <row r="195" spans="1:7" s="70" customFormat="1" ht="69" x14ac:dyDescent="0.3">
      <c r="A195" s="13">
        <f>IF(B195="","",(MAX($A193:A194)+1))</f>
        <v>3</v>
      </c>
      <c r="B195" s="18" t="s">
        <v>226</v>
      </c>
      <c r="C195" s="18" t="s">
        <v>227</v>
      </c>
      <c r="D195" s="19" t="s">
        <v>182</v>
      </c>
      <c r="E195" s="16">
        <v>4.8</v>
      </c>
      <c r="F195" s="40"/>
      <c r="G195" s="17">
        <f t="shared" si="11"/>
        <v>0</v>
      </c>
    </row>
    <row r="196" spans="1:7" s="70" customFormat="1" ht="41.4" x14ac:dyDescent="0.3">
      <c r="A196" s="13">
        <f>IF(B196="","",(MAX($A194:A195)+1))</f>
        <v>4</v>
      </c>
      <c r="B196" s="18" t="s">
        <v>838</v>
      </c>
      <c r="C196" s="18"/>
      <c r="D196" s="19" t="s">
        <v>182</v>
      </c>
      <c r="E196" s="16">
        <v>71</v>
      </c>
      <c r="F196" s="40"/>
      <c r="G196" s="17">
        <f t="shared" si="11"/>
        <v>0</v>
      </c>
    </row>
    <row r="197" spans="1:7" s="70" customFormat="1" ht="27.6" x14ac:dyDescent="0.3">
      <c r="A197" s="13">
        <f>IF(B197="","",(MAX($A195:A196)+1))</f>
        <v>5</v>
      </c>
      <c r="B197" s="18" t="s">
        <v>839</v>
      </c>
      <c r="C197" s="18"/>
      <c r="D197" s="19" t="s">
        <v>182</v>
      </c>
      <c r="E197" s="16">
        <v>2.6</v>
      </c>
      <c r="F197" s="40"/>
      <c r="G197" s="17">
        <f t="shared" si="11"/>
        <v>0</v>
      </c>
    </row>
    <row r="198" spans="1:7" s="70" customFormat="1" ht="27.6" x14ac:dyDescent="0.3">
      <c r="A198" s="13">
        <f>IF(B198="","",(MAX($A196:A197)+1))</f>
        <v>6</v>
      </c>
      <c r="B198" s="18" t="s">
        <v>840</v>
      </c>
      <c r="C198" s="18"/>
      <c r="D198" s="19" t="s">
        <v>182</v>
      </c>
      <c r="E198" s="16">
        <v>41.4</v>
      </c>
      <c r="F198" s="40"/>
      <c r="G198" s="17">
        <f t="shared" si="11"/>
        <v>0</v>
      </c>
    </row>
    <row r="199" spans="1:7" s="70" customFormat="1" ht="27.6" x14ac:dyDescent="0.3">
      <c r="A199" s="13">
        <f>IF(B199="","",(MAX($A197:A198)+1))</f>
        <v>7</v>
      </c>
      <c r="B199" s="18" t="s">
        <v>841</v>
      </c>
      <c r="C199" s="18"/>
      <c r="D199" s="19" t="s">
        <v>182</v>
      </c>
      <c r="E199" s="16">
        <v>38.799999999999997</v>
      </c>
      <c r="F199" s="40"/>
      <c r="G199" s="17">
        <f t="shared" si="11"/>
        <v>0</v>
      </c>
    </row>
    <row r="200" spans="1:7" s="70" customFormat="1" ht="27.6" x14ac:dyDescent="0.3">
      <c r="A200" s="13">
        <f>IF(B200="","",(MAX($A198:A199)+1))</f>
        <v>8</v>
      </c>
      <c r="B200" s="18" t="s">
        <v>842</v>
      </c>
      <c r="C200" s="18"/>
      <c r="D200" s="19" t="s">
        <v>182</v>
      </c>
      <c r="E200" s="16">
        <v>27.2</v>
      </c>
      <c r="F200" s="40"/>
      <c r="G200" s="17">
        <f t="shared" si="11"/>
        <v>0</v>
      </c>
    </row>
    <row r="201" spans="1:7" s="70" customFormat="1" x14ac:dyDescent="0.3">
      <c r="A201" s="20"/>
      <c r="B201" s="21" t="s">
        <v>228</v>
      </c>
      <c r="C201" s="21"/>
      <c r="D201" s="22"/>
      <c r="E201" s="23"/>
      <c r="F201" s="23"/>
      <c r="G201" s="23">
        <f>SUM(G202:G212)</f>
        <v>0</v>
      </c>
    </row>
    <row r="202" spans="1:7" s="70" customFormat="1" ht="55.2" x14ac:dyDescent="0.3">
      <c r="A202" s="13">
        <v>1</v>
      </c>
      <c r="B202" s="18" t="s">
        <v>229</v>
      </c>
      <c r="C202" s="18" t="s">
        <v>230</v>
      </c>
      <c r="D202" s="19" t="s">
        <v>176</v>
      </c>
      <c r="E202" s="16">
        <v>30</v>
      </c>
      <c r="F202" s="40"/>
      <c r="G202" s="17">
        <f t="shared" ref="G202:G212" si="12">ROUND(E202*F202,2)</f>
        <v>0</v>
      </c>
    </row>
    <row r="203" spans="1:7" s="70" customFormat="1" ht="27.6" x14ac:dyDescent="0.3">
      <c r="A203" s="13">
        <f>IF(B203="","",(MAX($A201:A202)+1))</f>
        <v>2</v>
      </c>
      <c r="B203" s="18" t="s">
        <v>231</v>
      </c>
      <c r="C203" s="18" t="s">
        <v>232</v>
      </c>
      <c r="D203" s="19" t="s">
        <v>190</v>
      </c>
      <c r="E203" s="16">
        <v>128.80000000000001</v>
      </c>
      <c r="F203" s="40"/>
      <c r="G203" s="17">
        <f t="shared" si="12"/>
        <v>0</v>
      </c>
    </row>
    <row r="204" spans="1:7" s="70" customFormat="1" ht="27.6" x14ac:dyDescent="0.3">
      <c r="A204" s="13">
        <f>IF(B204="","",(MAX($A202:A203)+1))</f>
        <v>3</v>
      </c>
      <c r="B204" s="18" t="s">
        <v>233</v>
      </c>
      <c r="C204" s="18" t="s">
        <v>234</v>
      </c>
      <c r="D204" s="19" t="s">
        <v>190</v>
      </c>
      <c r="E204" s="16">
        <v>140</v>
      </c>
      <c r="F204" s="40"/>
      <c r="G204" s="17">
        <f t="shared" si="12"/>
        <v>0</v>
      </c>
    </row>
    <row r="205" spans="1:7" s="70" customFormat="1" ht="55.2" x14ac:dyDescent="0.3">
      <c r="A205" s="13">
        <f>IF(B205="","",(MAX($A203:A204)+1))</f>
        <v>4</v>
      </c>
      <c r="B205" s="18" t="s">
        <v>235</v>
      </c>
      <c r="C205" s="18" t="s">
        <v>236</v>
      </c>
      <c r="D205" s="19" t="s">
        <v>176</v>
      </c>
      <c r="E205" s="16">
        <v>45</v>
      </c>
      <c r="F205" s="40"/>
      <c r="G205" s="17">
        <f t="shared" si="12"/>
        <v>0</v>
      </c>
    </row>
    <row r="206" spans="1:7" s="70" customFormat="1" ht="41.4" x14ac:dyDescent="0.3">
      <c r="A206" s="13">
        <f>IF(B206="","",(MAX($A204:A205)+1))</f>
        <v>5</v>
      </c>
      <c r="B206" s="18" t="s">
        <v>237</v>
      </c>
      <c r="C206" s="18" t="s">
        <v>238</v>
      </c>
      <c r="D206" s="19" t="s">
        <v>190</v>
      </c>
      <c r="E206" s="16">
        <v>75</v>
      </c>
      <c r="F206" s="40"/>
      <c r="G206" s="17">
        <f t="shared" si="12"/>
        <v>0</v>
      </c>
    </row>
    <row r="207" spans="1:7" s="70" customFormat="1" ht="96.6" x14ac:dyDescent="0.3">
      <c r="A207" s="13">
        <f>IF(B207="","",(MAX($A205:A206)+1))</f>
        <v>6</v>
      </c>
      <c r="B207" s="18" t="s">
        <v>239</v>
      </c>
      <c r="C207" s="18" t="s">
        <v>240</v>
      </c>
      <c r="D207" s="19" t="s">
        <v>176</v>
      </c>
      <c r="E207" s="16">
        <v>3.6</v>
      </c>
      <c r="F207" s="40"/>
      <c r="G207" s="17">
        <f t="shared" si="12"/>
        <v>0</v>
      </c>
    </row>
    <row r="208" spans="1:7" s="70" customFormat="1" ht="55.2" x14ac:dyDescent="0.3">
      <c r="A208" s="13">
        <f>IF(B208="","",(MAX($A206:A207)+1))</f>
        <v>7</v>
      </c>
      <c r="B208" s="18" t="s">
        <v>241</v>
      </c>
      <c r="C208" s="18" t="s">
        <v>242</v>
      </c>
      <c r="D208" s="19" t="s">
        <v>176</v>
      </c>
      <c r="E208" s="16">
        <v>5.8</v>
      </c>
      <c r="F208" s="40"/>
      <c r="G208" s="17">
        <f t="shared" si="12"/>
        <v>0</v>
      </c>
    </row>
    <row r="209" spans="1:7" s="70" customFormat="1" ht="41.4" x14ac:dyDescent="0.3">
      <c r="A209" s="13">
        <f>IF(B209="","",(MAX($A207:A208)+1))</f>
        <v>8</v>
      </c>
      <c r="B209" s="18" t="s">
        <v>243</v>
      </c>
      <c r="C209" s="18" t="s">
        <v>244</v>
      </c>
      <c r="D209" s="19" t="s">
        <v>190</v>
      </c>
      <c r="E209" s="16">
        <v>44.8</v>
      </c>
      <c r="F209" s="40"/>
      <c r="G209" s="17">
        <f t="shared" si="12"/>
        <v>0</v>
      </c>
    </row>
    <row r="210" spans="1:7" s="70" customFormat="1" ht="27.6" x14ac:dyDescent="0.3">
      <c r="A210" s="13">
        <f>IF(B210="","",(MAX($A208:A209)+1))</f>
        <v>9</v>
      </c>
      <c r="B210" s="18" t="s">
        <v>245</v>
      </c>
      <c r="C210" s="18" t="s">
        <v>246</v>
      </c>
      <c r="D210" s="19" t="s">
        <v>176</v>
      </c>
      <c r="E210" s="16">
        <v>114</v>
      </c>
      <c r="F210" s="40"/>
      <c r="G210" s="17">
        <f t="shared" si="12"/>
        <v>0</v>
      </c>
    </row>
    <row r="211" spans="1:7" s="70" customFormat="1" ht="41.4" x14ac:dyDescent="0.3">
      <c r="A211" s="13">
        <f>IF(B211="","",(MAX($A209:A210)+1))</f>
        <v>10</v>
      </c>
      <c r="B211" s="14" t="s">
        <v>247</v>
      </c>
      <c r="C211" s="14" t="s">
        <v>248</v>
      </c>
      <c r="D211" s="15" t="s">
        <v>176</v>
      </c>
      <c r="E211" s="16">
        <v>234</v>
      </c>
      <c r="F211" s="40"/>
      <c r="G211" s="17">
        <f t="shared" si="12"/>
        <v>0</v>
      </c>
    </row>
    <row r="212" spans="1:7" s="70" customFormat="1" x14ac:dyDescent="0.3">
      <c r="A212" s="13">
        <f>IF(B212="","",(MAX($A210:A211)+1))</f>
        <v>11</v>
      </c>
      <c r="B212" s="18" t="s">
        <v>249</v>
      </c>
      <c r="C212" s="18"/>
      <c r="D212" s="19" t="s">
        <v>176</v>
      </c>
      <c r="E212" s="16">
        <v>8.3000000000000007</v>
      </c>
      <c r="F212" s="40"/>
      <c r="G212" s="17">
        <f t="shared" si="12"/>
        <v>0</v>
      </c>
    </row>
    <row r="213" spans="1:7" s="70" customFormat="1" x14ac:dyDescent="0.3">
      <c r="A213" s="20"/>
      <c r="B213" s="21" t="s">
        <v>250</v>
      </c>
      <c r="C213" s="21"/>
      <c r="D213" s="22"/>
      <c r="E213" s="23"/>
      <c r="F213" s="23"/>
      <c r="G213" s="23">
        <f>SUM(G214:G215)</f>
        <v>0</v>
      </c>
    </row>
    <row r="214" spans="1:7" s="70" customFormat="1" x14ac:dyDescent="0.3">
      <c r="A214" s="13">
        <v>1</v>
      </c>
      <c r="B214" s="18" t="s">
        <v>251</v>
      </c>
      <c r="C214" s="18"/>
      <c r="D214" s="19" t="s">
        <v>19</v>
      </c>
      <c r="E214" s="16">
        <v>4</v>
      </c>
      <c r="F214" s="40"/>
      <c r="G214" s="17">
        <f t="shared" ref="G214:G227" si="13">ROUND(E214*F214,2)</f>
        <v>0</v>
      </c>
    </row>
    <row r="215" spans="1:7" s="70" customFormat="1" ht="13.2" customHeight="1" x14ac:dyDescent="0.3">
      <c r="A215" s="13">
        <f>IF(B215="","",(MAX($A213:A214)+1))</f>
        <v>2</v>
      </c>
      <c r="B215" s="18" t="s">
        <v>252</v>
      </c>
      <c r="C215" s="18"/>
      <c r="D215" s="19" t="s">
        <v>19</v>
      </c>
      <c r="E215" s="16">
        <v>1</v>
      </c>
      <c r="F215" s="40"/>
      <c r="G215" s="17">
        <f t="shared" si="13"/>
        <v>0</v>
      </c>
    </row>
    <row r="216" spans="1:7" s="70" customFormat="1" ht="69" x14ac:dyDescent="0.3">
      <c r="A216" s="20"/>
      <c r="B216" s="21" t="s">
        <v>253</v>
      </c>
      <c r="C216" s="21" t="s">
        <v>254</v>
      </c>
      <c r="D216" s="22"/>
      <c r="E216" s="23"/>
      <c r="F216" s="23"/>
      <c r="G216" s="23">
        <f>SUM(G217:G227)</f>
        <v>0</v>
      </c>
    </row>
    <row r="217" spans="1:7" s="70" customFormat="1" ht="41.4" x14ac:dyDescent="0.3">
      <c r="A217" s="13">
        <v>1</v>
      </c>
      <c r="B217" s="14" t="s">
        <v>255</v>
      </c>
      <c r="C217" s="14" t="s">
        <v>256</v>
      </c>
      <c r="D217" s="15" t="s">
        <v>176</v>
      </c>
      <c r="E217" s="16">
        <v>94</v>
      </c>
      <c r="F217" s="40"/>
      <c r="G217" s="17">
        <f t="shared" si="13"/>
        <v>0</v>
      </c>
    </row>
    <row r="218" spans="1:7" s="70" customFormat="1" ht="29.4" x14ac:dyDescent="0.3">
      <c r="A218" s="13">
        <f>IF(B218="","",(MAX($A216:A217)+1))</f>
        <v>2</v>
      </c>
      <c r="B218" s="18" t="s">
        <v>257</v>
      </c>
      <c r="C218" s="18"/>
      <c r="D218" s="19" t="s">
        <v>176</v>
      </c>
      <c r="E218" s="16">
        <v>94</v>
      </c>
      <c r="F218" s="40"/>
      <c r="G218" s="17">
        <f t="shared" si="13"/>
        <v>0</v>
      </c>
    </row>
    <row r="219" spans="1:7" s="70" customFormat="1" ht="29.4" x14ac:dyDescent="0.3">
      <c r="A219" s="13">
        <f>IF(B219="","",(MAX($A217:A218)+1))</f>
        <v>3</v>
      </c>
      <c r="B219" s="18" t="s">
        <v>258</v>
      </c>
      <c r="C219" s="18"/>
      <c r="D219" s="19" t="s">
        <v>176</v>
      </c>
      <c r="E219" s="16">
        <v>94</v>
      </c>
      <c r="F219" s="40"/>
      <c r="G219" s="17">
        <f t="shared" si="13"/>
        <v>0</v>
      </c>
    </row>
    <row r="220" spans="1:7" s="70" customFormat="1" ht="41.4" x14ac:dyDescent="0.3">
      <c r="A220" s="13">
        <f>IF(B220="","",(MAX($A218:A219)+1))</f>
        <v>4</v>
      </c>
      <c r="B220" s="18" t="s">
        <v>259</v>
      </c>
      <c r="C220" s="18" t="s">
        <v>260</v>
      </c>
      <c r="D220" s="19" t="s">
        <v>176</v>
      </c>
      <c r="E220" s="16">
        <v>94</v>
      </c>
      <c r="F220" s="40"/>
      <c r="G220" s="17">
        <f t="shared" si="13"/>
        <v>0</v>
      </c>
    </row>
    <row r="221" spans="1:7" s="70" customFormat="1" x14ac:dyDescent="0.3">
      <c r="A221" s="13">
        <f>IF(B221="","",(MAX($A219:A220)+1))</f>
        <v>5</v>
      </c>
      <c r="B221" s="18" t="s">
        <v>261</v>
      </c>
      <c r="C221" s="18" t="s">
        <v>262</v>
      </c>
      <c r="D221" s="19" t="s">
        <v>176</v>
      </c>
      <c r="E221" s="16">
        <v>17</v>
      </c>
      <c r="F221" s="40"/>
      <c r="G221" s="17">
        <f t="shared" si="13"/>
        <v>0</v>
      </c>
    </row>
    <row r="222" spans="1:7" s="70" customFormat="1" ht="27.6" x14ac:dyDescent="0.3">
      <c r="A222" s="13">
        <f>IF(B222="","",(MAX($A220:A221)+1))</f>
        <v>6</v>
      </c>
      <c r="B222" s="18" t="s">
        <v>263</v>
      </c>
      <c r="C222" s="18"/>
      <c r="D222" s="19" t="s">
        <v>176</v>
      </c>
      <c r="E222" s="16">
        <v>31.1</v>
      </c>
      <c r="F222" s="40"/>
      <c r="G222" s="17">
        <f t="shared" si="13"/>
        <v>0</v>
      </c>
    </row>
    <row r="223" spans="1:7" s="70" customFormat="1" ht="41.4" x14ac:dyDescent="0.3">
      <c r="A223" s="13">
        <f>IF(B223="","",(MAX($A221:A222)+1))</f>
        <v>7</v>
      </c>
      <c r="B223" s="18" t="s">
        <v>264</v>
      </c>
      <c r="C223" s="18" t="s">
        <v>265</v>
      </c>
      <c r="D223" s="19" t="s">
        <v>190</v>
      </c>
      <c r="E223" s="16">
        <v>37.5</v>
      </c>
      <c r="F223" s="40"/>
      <c r="G223" s="17">
        <f t="shared" si="13"/>
        <v>0</v>
      </c>
    </row>
    <row r="224" spans="1:7" s="70" customFormat="1" x14ac:dyDescent="0.3">
      <c r="A224" s="13">
        <f>IF(B224="","",(MAX($A222:A223)+1))</f>
        <v>8</v>
      </c>
      <c r="B224" s="18" t="s">
        <v>266</v>
      </c>
      <c r="C224" s="18" t="s">
        <v>267</v>
      </c>
      <c r="D224" s="19" t="s">
        <v>190</v>
      </c>
      <c r="E224" s="16">
        <v>22.5</v>
      </c>
      <c r="F224" s="40"/>
      <c r="G224" s="17">
        <f t="shared" si="13"/>
        <v>0</v>
      </c>
    </row>
    <row r="225" spans="1:7" s="70" customFormat="1" ht="41.4" x14ac:dyDescent="0.3">
      <c r="A225" s="13">
        <f>IF(B225="","",(MAX($A223:A224)+1))</f>
        <v>9</v>
      </c>
      <c r="B225" s="18" t="s">
        <v>268</v>
      </c>
      <c r="C225" s="18" t="s">
        <v>269</v>
      </c>
      <c r="D225" s="19" t="s">
        <v>190</v>
      </c>
      <c r="E225" s="16">
        <v>42.8</v>
      </c>
      <c r="F225" s="40"/>
      <c r="G225" s="17">
        <f t="shared" si="13"/>
        <v>0</v>
      </c>
    </row>
    <row r="226" spans="1:7" s="70" customFormat="1" ht="41.4" x14ac:dyDescent="0.3">
      <c r="A226" s="13">
        <f>IF(B226="","",(MAX($A224:A225)+1))</f>
        <v>10</v>
      </c>
      <c r="B226" s="18" t="s">
        <v>270</v>
      </c>
      <c r="C226" s="18" t="s">
        <v>271</v>
      </c>
      <c r="D226" s="19" t="s">
        <v>190</v>
      </c>
      <c r="E226" s="16">
        <v>14.8</v>
      </c>
      <c r="F226" s="40"/>
      <c r="G226" s="17">
        <f t="shared" si="13"/>
        <v>0</v>
      </c>
    </row>
    <row r="227" spans="1:7" s="70" customFormat="1" x14ac:dyDescent="0.3">
      <c r="A227" s="13">
        <f>IF(B227="","",(MAX($A225:A226)+1))</f>
        <v>11</v>
      </c>
      <c r="B227" s="18" t="s">
        <v>272</v>
      </c>
      <c r="C227" s="18"/>
      <c r="D227" s="19" t="s">
        <v>190</v>
      </c>
      <c r="E227" s="16">
        <v>103</v>
      </c>
      <c r="F227" s="40"/>
      <c r="G227" s="17">
        <f t="shared" si="13"/>
        <v>0</v>
      </c>
    </row>
    <row r="228" spans="1:7" x14ac:dyDescent="0.3">
      <c r="A228" s="4"/>
      <c r="B228" s="5" t="s">
        <v>9</v>
      </c>
      <c r="C228" s="5"/>
      <c r="D228" s="6"/>
      <c r="E228" s="7"/>
      <c r="F228" s="7"/>
      <c r="G228" s="8">
        <f>ROUND(G229+G233+G238+G244+G255,2)</f>
        <v>0</v>
      </c>
    </row>
    <row r="229" spans="1:7" x14ac:dyDescent="0.3">
      <c r="A229" s="9"/>
      <c r="B229" s="10" t="s">
        <v>851</v>
      </c>
      <c r="C229" s="10"/>
      <c r="D229" s="11"/>
      <c r="E229" s="10"/>
      <c r="F229" s="10"/>
      <c r="G229" s="12">
        <f>ROUND(SUM(G230:G232),2)</f>
        <v>0</v>
      </c>
    </row>
    <row r="230" spans="1:7" ht="16.2" x14ac:dyDescent="0.3">
      <c r="A230" s="13">
        <v>1</v>
      </c>
      <c r="B230" s="14" t="s">
        <v>368</v>
      </c>
      <c r="C230" s="14"/>
      <c r="D230" s="15" t="s">
        <v>369</v>
      </c>
      <c r="E230" s="16">
        <v>957.8</v>
      </c>
      <c r="F230" s="40"/>
      <c r="G230" s="17">
        <f t="shared" ref="G230:G232" si="14">ROUND(E230*F230,2)</f>
        <v>0</v>
      </c>
    </row>
    <row r="231" spans="1:7" ht="32.4" customHeight="1" x14ac:dyDescent="0.3">
      <c r="A231" s="13">
        <f>IF(B231="","",(MAX($A228:A230)+1))</f>
        <v>2</v>
      </c>
      <c r="B231" s="14" t="s">
        <v>370</v>
      </c>
      <c r="C231" s="14"/>
      <c r="D231" s="15" t="s">
        <v>19</v>
      </c>
      <c r="E231" s="16">
        <v>3</v>
      </c>
      <c r="F231" s="40"/>
      <c r="G231" s="17">
        <f t="shared" si="14"/>
        <v>0</v>
      </c>
    </row>
    <row r="232" spans="1:7" ht="27.6" x14ac:dyDescent="0.3">
      <c r="A232" s="13">
        <f>IF(B232="","",(MAX($A230:A231)+1))</f>
        <v>3</v>
      </c>
      <c r="B232" s="14" t="s">
        <v>371</v>
      </c>
      <c r="C232" s="14"/>
      <c r="D232" s="15" t="s">
        <v>369</v>
      </c>
      <c r="E232" s="16">
        <v>30</v>
      </c>
      <c r="F232" s="40"/>
      <c r="G232" s="17">
        <f t="shared" si="14"/>
        <v>0</v>
      </c>
    </row>
    <row r="233" spans="1:7" x14ac:dyDescent="0.3">
      <c r="A233" s="9"/>
      <c r="B233" s="10" t="s">
        <v>855</v>
      </c>
      <c r="C233" s="10"/>
      <c r="D233" s="11"/>
      <c r="E233" s="10"/>
      <c r="F233" s="10"/>
      <c r="G233" s="12">
        <f>ROUND(SUM(G234:G237),2)</f>
        <v>0</v>
      </c>
    </row>
    <row r="234" spans="1:7" ht="16.2" x14ac:dyDescent="0.3">
      <c r="A234" s="13">
        <v>1</v>
      </c>
      <c r="B234" s="14" t="s">
        <v>888</v>
      </c>
      <c r="C234" s="14"/>
      <c r="D234" s="15" t="s">
        <v>372</v>
      </c>
      <c r="E234" s="16">
        <f>737.5+651.5+87+ (23+15+11+25)*0.05 + 28*2.1+ 3*4+27.4 * 0.83</f>
        <v>1573.242</v>
      </c>
      <c r="F234" s="40"/>
      <c r="G234" s="17">
        <f>ROUND(E234*F234,2)</f>
        <v>0</v>
      </c>
    </row>
    <row r="235" spans="1:7" ht="16.2" x14ac:dyDescent="0.3">
      <c r="A235" s="13">
        <f>IF(B235="","",(MAX($A233:A234)+1))</f>
        <v>2</v>
      </c>
      <c r="B235" s="14" t="s">
        <v>373</v>
      </c>
      <c r="C235" s="14"/>
      <c r="D235" s="15" t="s">
        <v>369</v>
      </c>
      <c r="E235" s="16">
        <v>929.2</v>
      </c>
      <c r="F235" s="40"/>
      <c r="G235" s="17">
        <f>ROUND(E235*F235,2)</f>
        <v>0</v>
      </c>
    </row>
    <row r="236" spans="1:7" ht="27.6" x14ac:dyDescent="0.3">
      <c r="A236" s="13">
        <f>IF(B236="","",(MAX($A233:A235)+1))</f>
        <v>3</v>
      </c>
      <c r="B236" s="14" t="s">
        <v>374</v>
      </c>
      <c r="C236" s="14"/>
      <c r="D236" s="15" t="s">
        <v>372</v>
      </c>
      <c r="E236" s="16">
        <f>929.2*0.3</f>
        <v>278.76</v>
      </c>
      <c r="F236" s="40"/>
      <c r="G236" s="17">
        <f>ROUND(E236*F236,2)</f>
        <v>0</v>
      </c>
    </row>
    <row r="237" spans="1:7" ht="16.2" x14ac:dyDescent="0.3">
      <c r="A237" s="13">
        <f>IF(B237="","",(MAX($A233:A236)+1))</f>
        <v>4</v>
      </c>
      <c r="B237" s="14" t="s">
        <v>375</v>
      </c>
      <c r="C237" s="14"/>
      <c r="D237" s="15" t="s">
        <v>369</v>
      </c>
      <c r="E237" s="16">
        <v>122.5</v>
      </c>
      <c r="F237" s="40"/>
      <c r="G237" s="17">
        <f>ROUND(E237*F237,2)</f>
        <v>0</v>
      </c>
    </row>
    <row r="238" spans="1:7" x14ac:dyDescent="0.3">
      <c r="A238" s="9"/>
      <c r="B238" s="10" t="s">
        <v>856</v>
      </c>
      <c r="C238" s="10"/>
      <c r="D238" s="11"/>
      <c r="E238" s="10"/>
      <c r="F238" s="10"/>
      <c r="G238" s="12">
        <f>ROUND(SUM(G239:G243),2)</f>
        <v>0</v>
      </c>
    </row>
    <row r="239" spans="1:7" ht="27.6" x14ac:dyDescent="0.3">
      <c r="A239" s="13">
        <v>1</v>
      </c>
      <c r="B239" s="14" t="s">
        <v>376</v>
      </c>
      <c r="C239" s="14"/>
      <c r="D239" s="15" t="s">
        <v>372</v>
      </c>
      <c r="E239" s="16">
        <f>E236</f>
        <v>278.76</v>
      </c>
      <c r="F239" s="40"/>
      <c r="G239" s="17">
        <f t="shared" ref="G239:G243" si="15">ROUND(E239*F239,2)</f>
        <v>0</v>
      </c>
    </row>
    <row r="240" spans="1:7" ht="16.2" x14ac:dyDescent="0.3">
      <c r="A240" s="13">
        <f>IF(B240="","",(MAX($A238:A239)+1))</f>
        <v>2</v>
      </c>
      <c r="B240" s="14" t="s">
        <v>377</v>
      </c>
      <c r="C240" s="14"/>
      <c r="D240" s="15" t="s">
        <v>369</v>
      </c>
      <c r="E240" s="16">
        <v>30</v>
      </c>
      <c r="F240" s="40"/>
      <c r="G240" s="17">
        <f t="shared" si="15"/>
        <v>0</v>
      </c>
    </row>
    <row r="241" spans="1:7" ht="16.2" x14ac:dyDescent="0.3">
      <c r="A241" s="13">
        <f>IF(B241="","",(MAX($A239:A240)+1))</f>
        <v>3</v>
      </c>
      <c r="B241" s="14" t="s">
        <v>378</v>
      </c>
      <c r="C241" s="14"/>
      <c r="D241" s="15" t="s">
        <v>369</v>
      </c>
      <c r="E241" s="16">
        <v>929.2</v>
      </c>
      <c r="F241" s="40"/>
      <c r="G241" s="17">
        <f t="shared" si="15"/>
        <v>0</v>
      </c>
    </row>
    <row r="242" spans="1:7" ht="16.2" x14ac:dyDescent="0.3">
      <c r="A242" s="13">
        <f>IF(B242="","",(MAX($A240:A241)+1))</f>
        <v>4</v>
      </c>
      <c r="B242" s="14" t="s">
        <v>379</v>
      </c>
      <c r="C242" s="14"/>
      <c r="D242" s="15" t="s">
        <v>369</v>
      </c>
      <c r="E242" s="16">
        <v>959.2</v>
      </c>
      <c r="F242" s="40"/>
      <c r="G242" s="17">
        <f t="shared" si="15"/>
        <v>0</v>
      </c>
    </row>
    <row r="243" spans="1:7" ht="27.6" x14ac:dyDescent="0.3">
      <c r="A243" s="13">
        <f>IF(B243="","",(MAX($A241:A242)+1))</f>
        <v>5</v>
      </c>
      <c r="B243" s="14" t="s">
        <v>380</v>
      </c>
      <c r="C243" s="14"/>
      <c r="D243" s="15" t="s">
        <v>381</v>
      </c>
      <c r="E243" s="16">
        <f>92.1+162.4</f>
        <v>254.5</v>
      </c>
      <c r="F243" s="40"/>
      <c r="G243" s="17">
        <f t="shared" si="15"/>
        <v>0</v>
      </c>
    </row>
    <row r="244" spans="1:7" x14ac:dyDescent="0.3">
      <c r="A244" s="9"/>
      <c r="B244" s="10" t="s">
        <v>857</v>
      </c>
      <c r="C244" s="10"/>
      <c r="D244" s="11"/>
      <c r="E244" s="10"/>
      <c r="F244" s="10"/>
      <c r="G244" s="12">
        <f>ROUND(SUM(G245:G254),2)</f>
        <v>0</v>
      </c>
    </row>
    <row r="245" spans="1:7" ht="27.6" x14ac:dyDescent="0.3">
      <c r="A245" s="13">
        <v>1</v>
      </c>
      <c r="B245" s="14" t="s">
        <v>402</v>
      </c>
      <c r="C245" s="14"/>
      <c r="D245" s="15" t="s">
        <v>381</v>
      </c>
      <c r="E245" s="16">
        <f>29.2+22.2+2.7+2.5</f>
        <v>56.6</v>
      </c>
      <c r="F245" s="40"/>
      <c r="G245" s="17">
        <f t="shared" ref="G245:G252" si="16">ROUND(E245*F245,2)</f>
        <v>0</v>
      </c>
    </row>
    <row r="246" spans="1:7" ht="27.6" x14ac:dyDescent="0.3">
      <c r="A246" s="13">
        <f>IF(B246="","",(MAX($A244:A245)+1))</f>
        <v>2</v>
      </c>
      <c r="B246" s="14" t="s">
        <v>363</v>
      </c>
      <c r="C246" s="14"/>
      <c r="D246" s="15" t="s">
        <v>381</v>
      </c>
      <c r="E246" s="16">
        <f>68+15.3</f>
        <v>83.3</v>
      </c>
      <c r="F246" s="40"/>
      <c r="G246" s="17">
        <f t="shared" si="16"/>
        <v>0</v>
      </c>
    </row>
    <row r="247" spans="1:7" ht="41.4" x14ac:dyDescent="0.3">
      <c r="A247" s="13">
        <f>IF(B247="","",(MAX($A245:A246)+1))</f>
        <v>3</v>
      </c>
      <c r="B247" s="14" t="s">
        <v>382</v>
      </c>
      <c r="C247" s="14"/>
      <c r="D247" s="15" t="s">
        <v>381</v>
      </c>
      <c r="E247" s="16">
        <f>4.5+64.5+6</f>
        <v>75</v>
      </c>
      <c r="F247" s="40"/>
      <c r="G247" s="17">
        <f t="shared" si="16"/>
        <v>0</v>
      </c>
    </row>
    <row r="248" spans="1:7" ht="43.2" customHeight="1" x14ac:dyDescent="0.3">
      <c r="A248" s="13">
        <f>IF(B248="","",(MAX($A246:A247)+1))</f>
        <v>4</v>
      </c>
      <c r="B248" s="14" t="s">
        <v>401</v>
      </c>
      <c r="C248" s="14"/>
      <c r="D248" s="15" t="s">
        <v>279</v>
      </c>
      <c r="E248" s="16">
        <v>8</v>
      </c>
      <c r="F248" s="40"/>
      <c r="G248" s="17">
        <f t="shared" si="16"/>
        <v>0</v>
      </c>
    </row>
    <row r="249" spans="1:7" ht="27.6" x14ac:dyDescent="0.3">
      <c r="A249" s="13">
        <f>IF(B249="","",(MAX($A247:A248)+1))</f>
        <v>5</v>
      </c>
      <c r="B249" s="14" t="s">
        <v>383</v>
      </c>
      <c r="C249" s="14"/>
      <c r="D249" s="15" t="s">
        <v>18</v>
      </c>
      <c r="E249" s="16">
        <v>28</v>
      </c>
      <c r="F249" s="40"/>
      <c r="G249" s="17">
        <f t="shared" si="16"/>
        <v>0</v>
      </c>
    </row>
    <row r="250" spans="1:7" ht="55.2" x14ac:dyDescent="0.3">
      <c r="A250" s="13">
        <f>IF(B250="","",(MAX($A248:A249)+1))</f>
        <v>6</v>
      </c>
      <c r="B250" s="14" t="s">
        <v>384</v>
      </c>
      <c r="C250" s="14"/>
      <c r="D250" s="15" t="s">
        <v>279</v>
      </c>
      <c r="E250" s="16">
        <v>2</v>
      </c>
      <c r="F250" s="40"/>
      <c r="G250" s="17">
        <f t="shared" si="16"/>
        <v>0</v>
      </c>
    </row>
    <row r="251" spans="1:7" ht="41.4" x14ac:dyDescent="0.3">
      <c r="A251" s="13">
        <f>IF(B251="","",(MAX($A249:A250)+1))</f>
        <v>7</v>
      </c>
      <c r="B251" s="14" t="s">
        <v>385</v>
      </c>
      <c r="C251" s="14"/>
      <c r="D251" s="15" t="s">
        <v>279</v>
      </c>
      <c r="E251" s="16">
        <v>1</v>
      </c>
      <c r="F251" s="40"/>
      <c r="G251" s="17">
        <f t="shared" si="16"/>
        <v>0</v>
      </c>
    </row>
    <row r="252" spans="1:7" ht="27.6" x14ac:dyDescent="0.3">
      <c r="A252" s="13">
        <f>IF(B252="","",(MAX($A250:A251)+1))</f>
        <v>8</v>
      </c>
      <c r="B252" s="14" t="s">
        <v>386</v>
      </c>
      <c r="C252" s="14"/>
      <c r="D252" s="15" t="s">
        <v>279</v>
      </c>
      <c r="E252" s="16">
        <v>1</v>
      </c>
      <c r="F252" s="40"/>
      <c r="G252" s="17">
        <f t="shared" si="16"/>
        <v>0</v>
      </c>
    </row>
    <row r="253" spans="1:7" ht="27.6" x14ac:dyDescent="0.3">
      <c r="A253" s="13">
        <f>IF(B253="","",(MAX($A251:A252)+1))</f>
        <v>9</v>
      </c>
      <c r="B253" s="14" t="s">
        <v>387</v>
      </c>
      <c r="C253" s="14"/>
      <c r="D253" s="15" t="s">
        <v>279</v>
      </c>
      <c r="E253" s="16">
        <v>23</v>
      </c>
      <c r="F253" s="40"/>
      <c r="G253" s="17">
        <f>ROUND(E253*F253,2)</f>
        <v>0</v>
      </c>
    </row>
    <row r="254" spans="1:7" ht="27.6" x14ac:dyDescent="0.3">
      <c r="A254" s="13">
        <f>IF(B254="","",(MAX($A252:A253)+1))</f>
        <v>10</v>
      </c>
      <c r="B254" s="14" t="s">
        <v>388</v>
      </c>
      <c r="C254" s="14"/>
      <c r="D254" s="15" t="s">
        <v>279</v>
      </c>
      <c r="E254" s="16">
        <v>1</v>
      </c>
      <c r="F254" s="40"/>
      <c r="G254" s="17">
        <f>ROUND(E254*F254,2)</f>
        <v>0</v>
      </c>
    </row>
    <row r="255" spans="1:7" x14ac:dyDescent="0.3">
      <c r="A255" s="9"/>
      <c r="B255" s="10" t="s">
        <v>858</v>
      </c>
      <c r="C255" s="10"/>
      <c r="D255" s="11"/>
      <c r="E255" s="10"/>
      <c r="F255" s="10"/>
      <c r="G255" s="12">
        <f>ROUND(SUM(G256:G268),2)</f>
        <v>0</v>
      </c>
    </row>
    <row r="256" spans="1:7" ht="27.6" x14ac:dyDescent="0.3">
      <c r="A256" s="13">
        <v>1</v>
      </c>
      <c r="B256" s="14" t="s">
        <v>389</v>
      </c>
      <c r="C256" s="14"/>
      <c r="D256" s="15" t="s">
        <v>381</v>
      </c>
      <c r="E256" s="16">
        <f>1.5*27+25*5.3</f>
        <v>173</v>
      </c>
      <c r="F256" s="40"/>
      <c r="G256" s="17">
        <f t="shared" ref="G256:G265" si="17">ROUND(E256*F256,2)</f>
        <v>0</v>
      </c>
    </row>
    <row r="257" spans="1:7" ht="27.6" x14ac:dyDescent="0.3">
      <c r="A257" s="13">
        <f>IF(B257="","",(MAX($A255:A256)+1))</f>
        <v>2</v>
      </c>
      <c r="B257" s="14" t="s">
        <v>390</v>
      </c>
      <c r="C257" s="14"/>
      <c r="D257" s="15" t="s">
        <v>381</v>
      </c>
      <c r="E257" s="16">
        <v>5.3</v>
      </c>
      <c r="F257" s="40"/>
      <c r="G257" s="17">
        <f t="shared" si="17"/>
        <v>0</v>
      </c>
    </row>
    <row r="258" spans="1:7" ht="16.2" x14ac:dyDescent="0.3">
      <c r="A258" s="13">
        <f>IF(B258="","",(MAX($A256:A257)+1))</f>
        <v>3</v>
      </c>
      <c r="B258" s="14" t="s">
        <v>391</v>
      </c>
      <c r="C258" s="14"/>
      <c r="D258" s="15" t="s">
        <v>369</v>
      </c>
      <c r="E258" s="16">
        <v>7.8</v>
      </c>
      <c r="F258" s="40"/>
      <c r="G258" s="17">
        <f>ROUND(E258*F258,2)</f>
        <v>0</v>
      </c>
    </row>
    <row r="259" spans="1:7" ht="16.2" x14ac:dyDescent="0.3">
      <c r="A259" s="13">
        <f>IF(B259="","",(MAX($A257:A258)+1))</f>
        <v>4</v>
      </c>
      <c r="B259" s="14" t="s">
        <v>392</v>
      </c>
      <c r="C259" s="14"/>
      <c r="D259" s="15" t="s">
        <v>381</v>
      </c>
      <c r="E259" s="16">
        <v>73.2</v>
      </c>
      <c r="F259" s="40"/>
      <c r="G259" s="17">
        <f>ROUND(E259*F259,2)</f>
        <v>0</v>
      </c>
    </row>
    <row r="260" spans="1:7" ht="16.2" x14ac:dyDescent="0.3">
      <c r="A260" s="13">
        <f>IF(B260="","",(MAX($A258:A259)+1))</f>
        <v>5</v>
      </c>
      <c r="B260" s="14" t="s">
        <v>393</v>
      </c>
      <c r="C260" s="14"/>
      <c r="D260" s="15" t="s">
        <v>369</v>
      </c>
      <c r="E260" s="16">
        <v>37.1</v>
      </c>
      <c r="F260" s="40"/>
      <c r="G260" s="17">
        <f>ROUND(E260*F260,2)</f>
        <v>0</v>
      </c>
    </row>
    <row r="261" spans="1:7" ht="16.2" x14ac:dyDescent="0.3">
      <c r="A261" s="13">
        <f>IF(B261="","",(MAX($A259:A260)+1))</f>
        <v>6</v>
      </c>
      <c r="B261" s="14" t="s">
        <v>394</v>
      </c>
      <c r="C261" s="14"/>
      <c r="D261" s="15" t="s">
        <v>369</v>
      </c>
      <c r="E261" s="16">
        <v>2.7</v>
      </c>
      <c r="F261" s="40"/>
      <c r="G261" s="17">
        <f t="shared" ref="G261" si="18">ROUND(E261*F261,2)</f>
        <v>0</v>
      </c>
    </row>
    <row r="262" spans="1:7" x14ac:dyDescent="0.3">
      <c r="A262" s="13">
        <f>IF(B262="","",(MAX($A260:A261)+1))</f>
        <v>7</v>
      </c>
      <c r="B262" s="14" t="s">
        <v>395</v>
      </c>
      <c r="C262" s="14"/>
      <c r="D262" s="15" t="s">
        <v>19</v>
      </c>
      <c r="E262" s="16">
        <v>1</v>
      </c>
      <c r="F262" s="40"/>
      <c r="G262" s="17">
        <f t="shared" si="17"/>
        <v>0</v>
      </c>
    </row>
    <row r="263" spans="1:7" x14ac:dyDescent="0.3">
      <c r="A263" s="13">
        <f>IF(B263="","",(MAX($A261:A262)+1))</f>
        <v>8</v>
      </c>
      <c r="B263" s="14" t="s">
        <v>396</v>
      </c>
      <c r="C263" s="14"/>
      <c r="D263" s="15" t="s">
        <v>19</v>
      </c>
      <c r="E263" s="16">
        <v>1</v>
      </c>
      <c r="F263" s="40"/>
      <c r="G263" s="17">
        <f t="shared" si="17"/>
        <v>0</v>
      </c>
    </row>
    <row r="264" spans="1:7" ht="27.6" x14ac:dyDescent="0.3">
      <c r="A264" s="13">
        <f>IF(B264="","",(MAX($A262:A263)+1))</f>
        <v>9</v>
      </c>
      <c r="B264" s="14" t="s">
        <v>397</v>
      </c>
      <c r="C264" s="14"/>
      <c r="D264" s="15" t="s">
        <v>19</v>
      </c>
      <c r="E264" s="16">
        <v>1</v>
      </c>
      <c r="F264" s="40"/>
      <c r="G264" s="17">
        <f t="shared" si="17"/>
        <v>0</v>
      </c>
    </row>
    <row r="265" spans="1:7" ht="69" x14ac:dyDescent="0.3">
      <c r="A265" s="13">
        <f>IF(B265="","",(MAX($A263:A264)+1))</f>
        <v>10</v>
      </c>
      <c r="B265" s="14" t="s">
        <v>398</v>
      </c>
      <c r="C265" s="14"/>
      <c r="D265" s="15" t="s">
        <v>381</v>
      </c>
      <c r="E265" s="16">
        <f>79.4+2.9+19.3-2.5</f>
        <v>99.100000000000009</v>
      </c>
      <c r="F265" s="40"/>
      <c r="G265" s="17">
        <f t="shared" si="17"/>
        <v>0</v>
      </c>
    </row>
    <row r="266" spans="1:7" ht="27.6" x14ac:dyDescent="0.3">
      <c r="A266" s="13">
        <f>IF(B266="","",(MAX($A264:A265)+1))</f>
        <v>11</v>
      </c>
      <c r="B266" s="14" t="s">
        <v>399</v>
      </c>
      <c r="C266" s="14"/>
      <c r="D266" s="15" t="s">
        <v>19</v>
      </c>
      <c r="E266" s="16">
        <v>1</v>
      </c>
      <c r="F266" s="40"/>
      <c r="G266" s="17">
        <f>ROUND(E266*F266,2)</f>
        <v>0</v>
      </c>
    </row>
    <row r="267" spans="1:7" ht="27.6" x14ac:dyDescent="0.3">
      <c r="A267" s="13">
        <f>IF(B267="","",(MAX($A265:A266)+1))</f>
        <v>12</v>
      </c>
      <c r="B267" s="14" t="s">
        <v>400</v>
      </c>
      <c r="C267" s="14"/>
      <c r="D267" s="15" t="s">
        <v>381</v>
      </c>
      <c r="E267" s="16">
        <v>11</v>
      </c>
      <c r="F267" s="40"/>
      <c r="G267" s="17">
        <f>ROUND(E267*F267,2)</f>
        <v>0</v>
      </c>
    </row>
    <row r="268" spans="1:7" ht="16.2" x14ac:dyDescent="0.3">
      <c r="A268" s="13">
        <f>IF(B268="","",(MAX($A266:A267)+1))</f>
        <v>13</v>
      </c>
      <c r="B268" s="14" t="s">
        <v>360</v>
      </c>
      <c r="C268" s="14"/>
      <c r="D268" s="15" t="s">
        <v>369</v>
      </c>
      <c r="E268" s="16">
        <f>E230+E232</f>
        <v>987.8</v>
      </c>
      <c r="F268" s="40"/>
      <c r="G268" s="17">
        <f>ROUND(E268*F268,2)</f>
        <v>0</v>
      </c>
    </row>
    <row r="269" spans="1:7" s="28" customFormat="1" x14ac:dyDescent="0.3">
      <c r="A269" s="4"/>
      <c r="B269" s="5" t="s">
        <v>10</v>
      </c>
      <c r="C269" s="5"/>
      <c r="D269" s="6"/>
      <c r="E269" s="7"/>
      <c r="F269" s="7"/>
      <c r="G269" s="8">
        <f>ROUND(G270+G288+G340+G359+G366,2)</f>
        <v>0</v>
      </c>
    </row>
    <row r="270" spans="1:7" s="28" customFormat="1" x14ac:dyDescent="0.3">
      <c r="A270" s="9"/>
      <c r="B270" s="10" t="s">
        <v>106</v>
      </c>
      <c r="C270" s="10"/>
      <c r="D270" s="11"/>
      <c r="E270" s="10"/>
      <c r="F270" s="10"/>
      <c r="G270" s="12">
        <f>ROUND(SUM(G271+G273+G279+G281+G283+G285),2)</f>
        <v>0</v>
      </c>
    </row>
    <row r="271" spans="1:7" s="28" customFormat="1" x14ac:dyDescent="0.3">
      <c r="A271" s="20"/>
      <c r="B271" s="21" t="s">
        <v>21</v>
      </c>
      <c r="C271" s="21"/>
      <c r="D271" s="22"/>
      <c r="E271" s="23"/>
      <c r="F271" s="23"/>
      <c r="G271" s="23">
        <f>ROUND(SUM(G272:G272),2)</f>
        <v>0</v>
      </c>
    </row>
    <row r="272" spans="1:7" s="28" customFormat="1" x14ac:dyDescent="0.3">
      <c r="A272" s="13">
        <v>1</v>
      </c>
      <c r="B272" s="14" t="s">
        <v>22</v>
      </c>
      <c r="C272" s="14"/>
      <c r="D272" s="15" t="s">
        <v>20</v>
      </c>
      <c r="E272" s="16">
        <v>1</v>
      </c>
      <c r="F272" s="40"/>
      <c r="G272" s="17">
        <f t="shared" ref="G272:G351" si="19">ROUND(E272*F272,2)</f>
        <v>0</v>
      </c>
    </row>
    <row r="273" spans="1:7" s="28" customFormat="1" x14ac:dyDescent="0.3">
      <c r="A273" s="20"/>
      <c r="B273" s="21" t="s">
        <v>23</v>
      </c>
      <c r="C273" s="21"/>
      <c r="D273" s="22"/>
      <c r="E273" s="23"/>
      <c r="F273" s="23"/>
      <c r="G273" s="23">
        <f>ROUND(SUM(G274:G278),2)</f>
        <v>0</v>
      </c>
    </row>
    <row r="274" spans="1:7" s="28" customFormat="1" ht="124.2" x14ac:dyDescent="0.3">
      <c r="A274" s="13">
        <v>1</v>
      </c>
      <c r="B274" s="14" t="s">
        <v>698</v>
      </c>
      <c r="C274" s="14"/>
      <c r="D274" s="15" t="s">
        <v>20</v>
      </c>
      <c r="E274" s="16">
        <v>2</v>
      </c>
      <c r="F274" s="40"/>
      <c r="G274" s="17">
        <f t="shared" si="19"/>
        <v>0</v>
      </c>
    </row>
    <row r="275" spans="1:7" s="28" customFormat="1" ht="124.2" x14ac:dyDescent="0.3">
      <c r="A275" s="13">
        <f>IF(B275="","",(MAX($A273:A274)+1))</f>
        <v>2</v>
      </c>
      <c r="B275" s="14" t="s">
        <v>699</v>
      </c>
      <c r="C275" s="14"/>
      <c r="D275" s="15" t="s">
        <v>20</v>
      </c>
      <c r="E275" s="16">
        <v>1</v>
      </c>
      <c r="F275" s="40"/>
      <c r="G275" s="17">
        <f t="shared" si="19"/>
        <v>0</v>
      </c>
    </row>
    <row r="276" spans="1:7" s="28" customFormat="1" ht="124.2" x14ac:dyDescent="0.3">
      <c r="A276" s="13">
        <f>IF(B276="","",(MAX($A274:A275)+1))</f>
        <v>3</v>
      </c>
      <c r="B276" s="14" t="s">
        <v>700</v>
      </c>
      <c r="C276" s="14"/>
      <c r="D276" s="15" t="s">
        <v>20</v>
      </c>
      <c r="E276" s="16">
        <v>3</v>
      </c>
      <c r="F276" s="40"/>
      <c r="G276" s="17">
        <f t="shared" si="19"/>
        <v>0</v>
      </c>
    </row>
    <row r="277" spans="1:7" s="28" customFormat="1" ht="124.2" x14ac:dyDescent="0.3">
      <c r="A277" s="13">
        <f>IF(B277="","",(MAX($A275:A276)+1))</f>
        <v>4</v>
      </c>
      <c r="B277" s="14" t="s">
        <v>701</v>
      </c>
      <c r="C277" s="14"/>
      <c r="D277" s="15" t="s">
        <v>20</v>
      </c>
      <c r="E277" s="16">
        <v>2</v>
      </c>
      <c r="F277" s="40"/>
      <c r="G277" s="17">
        <f t="shared" si="19"/>
        <v>0</v>
      </c>
    </row>
    <row r="278" spans="1:7" s="28" customFormat="1" ht="124.2" x14ac:dyDescent="0.3">
      <c r="A278" s="13">
        <f>IF(B278="","",(MAX($A276:A277)+1))</f>
        <v>5</v>
      </c>
      <c r="B278" s="14" t="s">
        <v>702</v>
      </c>
      <c r="C278" s="14"/>
      <c r="D278" s="15" t="s">
        <v>20</v>
      </c>
      <c r="E278" s="16">
        <v>2</v>
      </c>
      <c r="F278" s="40"/>
      <c r="G278" s="17">
        <f t="shared" si="19"/>
        <v>0</v>
      </c>
    </row>
    <row r="279" spans="1:7" s="28" customFormat="1" x14ac:dyDescent="0.3">
      <c r="A279" s="20"/>
      <c r="B279" s="21" t="s">
        <v>24</v>
      </c>
      <c r="C279" s="21"/>
      <c r="D279" s="22"/>
      <c r="E279" s="23"/>
      <c r="F279" s="23"/>
      <c r="G279" s="23">
        <f>ROUND(SUM(G280),2)</f>
        <v>0</v>
      </c>
    </row>
    <row r="280" spans="1:7" s="28" customFormat="1" ht="82.8" x14ac:dyDescent="0.3">
      <c r="A280" s="13">
        <v>1</v>
      </c>
      <c r="B280" s="14" t="s">
        <v>703</v>
      </c>
      <c r="C280" s="14"/>
      <c r="D280" s="15" t="s">
        <v>19</v>
      </c>
      <c r="E280" s="16">
        <v>2</v>
      </c>
      <c r="F280" s="40"/>
      <c r="G280" s="17">
        <f t="shared" si="19"/>
        <v>0</v>
      </c>
    </row>
    <row r="281" spans="1:7" s="28" customFormat="1" x14ac:dyDescent="0.3">
      <c r="A281" s="20"/>
      <c r="B281" s="21" t="s">
        <v>25</v>
      </c>
      <c r="C281" s="21"/>
      <c r="D281" s="22"/>
      <c r="E281" s="23"/>
      <c r="F281" s="23"/>
      <c r="G281" s="23">
        <f>ROUND(SUM(G282),2)</f>
        <v>0</v>
      </c>
    </row>
    <row r="282" spans="1:7" s="28" customFormat="1" ht="82.8" x14ac:dyDescent="0.3">
      <c r="A282" s="13">
        <v>1</v>
      </c>
      <c r="B282" s="14" t="s">
        <v>704</v>
      </c>
      <c r="C282" s="14"/>
      <c r="D282" s="15" t="s">
        <v>19</v>
      </c>
      <c r="E282" s="16">
        <v>1</v>
      </c>
      <c r="F282" s="40"/>
      <c r="G282" s="17">
        <f t="shared" si="19"/>
        <v>0</v>
      </c>
    </row>
    <row r="283" spans="1:7" s="28" customFormat="1" x14ac:dyDescent="0.3">
      <c r="A283" s="20"/>
      <c r="B283" s="21" t="s">
        <v>26</v>
      </c>
      <c r="C283" s="21"/>
      <c r="D283" s="22"/>
      <c r="E283" s="23"/>
      <c r="F283" s="23"/>
      <c r="G283" s="23">
        <f>ROUND(SUM(G284),2)</f>
        <v>0</v>
      </c>
    </row>
    <row r="284" spans="1:7" s="28" customFormat="1" ht="82.8" x14ac:dyDescent="0.3">
      <c r="A284" s="13">
        <v>1</v>
      </c>
      <c r="B284" s="14" t="s">
        <v>27</v>
      </c>
      <c r="C284" s="14"/>
      <c r="D284" s="15" t="s">
        <v>20</v>
      </c>
      <c r="E284" s="16">
        <v>12</v>
      </c>
      <c r="F284" s="40"/>
      <c r="G284" s="17">
        <f t="shared" si="19"/>
        <v>0</v>
      </c>
    </row>
    <row r="285" spans="1:7" s="28" customFormat="1" x14ac:dyDescent="0.3">
      <c r="A285" s="20"/>
      <c r="B285" s="21" t="s">
        <v>28</v>
      </c>
      <c r="C285" s="21"/>
      <c r="D285" s="22"/>
      <c r="E285" s="23"/>
      <c r="F285" s="23"/>
      <c r="G285" s="23">
        <f>ROUND(SUM(G286:G287),2)</f>
        <v>0</v>
      </c>
    </row>
    <row r="286" spans="1:7" s="28" customFormat="1" ht="16.95" customHeight="1" x14ac:dyDescent="0.3">
      <c r="A286" s="13">
        <v>1</v>
      </c>
      <c r="B286" s="14" t="s">
        <v>705</v>
      </c>
      <c r="C286" s="14"/>
      <c r="D286" s="15" t="s">
        <v>20</v>
      </c>
      <c r="E286" s="16">
        <v>11</v>
      </c>
      <c r="F286" s="40"/>
      <c r="G286" s="17">
        <f t="shared" si="19"/>
        <v>0</v>
      </c>
    </row>
    <row r="287" spans="1:7" s="28" customFormat="1" ht="15.6" customHeight="1" x14ac:dyDescent="0.3">
      <c r="A287" s="13">
        <f>IF(B287="","",(MAX($A285:A286)+1))</f>
        <v>2</v>
      </c>
      <c r="B287" s="14" t="s">
        <v>29</v>
      </c>
      <c r="C287" s="14"/>
      <c r="D287" s="15" t="s">
        <v>20</v>
      </c>
      <c r="E287" s="16">
        <v>13</v>
      </c>
      <c r="F287" s="40"/>
      <c r="G287" s="17">
        <f t="shared" si="19"/>
        <v>0</v>
      </c>
    </row>
    <row r="288" spans="1:7" s="28" customFormat="1" x14ac:dyDescent="0.3">
      <c r="A288" s="9"/>
      <c r="B288" s="10" t="s">
        <v>30</v>
      </c>
      <c r="C288" s="10"/>
      <c r="D288" s="11"/>
      <c r="E288" s="10"/>
      <c r="F288" s="10"/>
      <c r="G288" s="12">
        <f>ROUND(G289+G294+G297+G301+G305+G314+G321+G333+G335,2)</f>
        <v>0</v>
      </c>
    </row>
    <row r="289" spans="1:7" s="28" customFormat="1" x14ac:dyDescent="0.3">
      <c r="A289" s="20"/>
      <c r="B289" s="21" t="s">
        <v>31</v>
      </c>
      <c r="C289" s="21"/>
      <c r="D289" s="22"/>
      <c r="E289" s="23"/>
      <c r="F289" s="23"/>
      <c r="G289" s="23">
        <f>SUM(G290:G293)</f>
        <v>0</v>
      </c>
    </row>
    <row r="290" spans="1:7" s="28" customFormat="1" x14ac:dyDescent="0.3">
      <c r="A290" s="13">
        <v>1</v>
      </c>
      <c r="B290" s="14" t="s">
        <v>32</v>
      </c>
      <c r="C290" s="14"/>
      <c r="D290" s="15" t="s">
        <v>19</v>
      </c>
      <c r="E290" s="16">
        <v>5</v>
      </c>
      <c r="F290" s="40"/>
      <c r="G290" s="17">
        <f t="shared" si="19"/>
        <v>0</v>
      </c>
    </row>
    <row r="291" spans="1:7" s="28" customFormat="1" x14ac:dyDescent="0.3">
      <c r="A291" s="13">
        <f>IF(B291="","",(MAX($A289:A290)+1))</f>
        <v>2</v>
      </c>
      <c r="B291" s="14" t="s">
        <v>33</v>
      </c>
      <c r="C291" s="14"/>
      <c r="D291" s="15" t="s">
        <v>19</v>
      </c>
      <c r="E291" s="16">
        <v>1</v>
      </c>
      <c r="F291" s="40"/>
      <c r="G291" s="17">
        <f t="shared" si="19"/>
        <v>0</v>
      </c>
    </row>
    <row r="292" spans="1:7" s="28" customFormat="1" x14ac:dyDescent="0.3">
      <c r="A292" s="13">
        <f>IF(B292="","",(MAX($A290:A291)+1))</f>
        <v>3</v>
      </c>
      <c r="B292" s="14" t="s">
        <v>34</v>
      </c>
      <c r="C292" s="14"/>
      <c r="D292" s="15" t="s">
        <v>19</v>
      </c>
      <c r="E292" s="16">
        <v>4</v>
      </c>
      <c r="F292" s="40"/>
      <c r="G292" s="17">
        <f t="shared" si="19"/>
        <v>0</v>
      </c>
    </row>
    <row r="293" spans="1:7" s="28" customFormat="1" x14ac:dyDescent="0.3">
      <c r="A293" s="13">
        <f>IF(B293="","",(MAX($A291:A292)+1))</f>
        <v>4</v>
      </c>
      <c r="B293" s="14" t="s">
        <v>35</v>
      </c>
      <c r="C293" s="14"/>
      <c r="D293" s="15" t="s">
        <v>19</v>
      </c>
      <c r="E293" s="16">
        <v>9</v>
      </c>
      <c r="F293" s="40"/>
      <c r="G293" s="17">
        <f t="shared" si="19"/>
        <v>0</v>
      </c>
    </row>
    <row r="294" spans="1:7" s="28" customFormat="1" x14ac:dyDescent="0.3">
      <c r="A294" s="20"/>
      <c r="B294" s="21" t="s">
        <v>36</v>
      </c>
      <c r="C294" s="21"/>
      <c r="D294" s="22"/>
      <c r="E294" s="23"/>
      <c r="F294" s="23"/>
      <c r="G294" s="23">
        <f>ROUND(SUM(G295:G296),2)</f>
        <v>0</v>
      </c>
    </row>
    <row r="295" spans="1:7" s="28" customFormat="1" x14ac:dyDescent="0.3">
      <c r="A295" s="13">
        <v>1</v>
      </c>
      <c r="B295" s="14" t="s">
        <v>37</v>
      </c>
      <c r="C295" s="14"/>
      <c r="D295" s="15" t="s">
        <v>20</v>
      </c>
      <c r="E295" s="16">
        <v>11</v>
      </c>
      <c r="F295" s="40"/>
      <c r="G295" s="17">
        <f t="shared" si="19"/>
        <v>0</v>
      </c>
    </row>
    <row r="296" spans="1:7" s="28" customFormat="1" x14ac:dyDescent="0.3">
      <c r="A296" s="13">
        <f>IF(B296="","",(MAX($A294:A295)+1))</f>
        <v>2</v>
      </c>
      <c r="B296" s="14" t="s">
        <v>38</v>
      </c>
      <c r="C296" s="14"/>
      <c r="D296" s="15" t="s">
        <v>20</v>
      </c>
      <c r="E296" s="16">
        <v>10</v>
      </c>
      <c r="F296" s="40"/>
      <c r="G296" s="17">
        <f t="shared" si="19"/>
        <v>0</v>
      </c>
    </row>
    <row r="297" spans="1:7" s="28" customFormat="1" x14ac:dyDescent="0.3">
      <c r="A297" s="20"/>
      <c r="B297" s="21" t="s">
        <v>39</v>
      </c>
      <c r="C297" s="21"/>
      <c r="D297" s="22"/>
      <c r="E297" s="23"/>
      <c r="F297" s="23"/>
      <c r="G297" s="23">
        <f>ROUND(SUM(G298:G300),2)</f>
        <v>0</v>
      </c>
    </row>
    <row r="298" spans="1:7" s="28" customFormat="1" x14ac:dyDescent="0.3">
      <c r="A298" s="13">
        <v>1</v>
      </c>
      <c r="B298" s="14" t="s">
        <v>40</v>
      </c>
      <c r="C298" s="14"/>
      <c r="D298" s="15" t="s">
        <v>20</v>
      </c>
      <c r="E298" s="16">
        <v>1</v>
      </c>
      <c r="F298" s="40"/>
      <c r="G298" s="17">
        <f t="shared" si="19"/>
        <v>0</v>
      </c>
    </row>
    <row r="299" spans="1:7" s="28" customFormat="1" x14ac:dyDescent="0.3">
      <c r="A299" s="13">
        <f>IF(B299="","",(MAX($A297:A298)+1))</f>
        <v>2</v>
      </c>
      <c r="B299" s="14" t="s">
        <v>41</v>
      </c>
      <c r="C299" s="14"/>
      <c r="D299" s="15" t="s">
        <v>20</v>
      </c>
      <c r="E299" s="16">
        <v>1</v>
      </c>
      <c r="F299" s="40"/>
      <c r="G299" s="17">
        <f t="shared" si="19"/>
        <v>0</v>
      </c>
    </row>
    <row r="300" spans="1:7" s="28" customFormat="1" ht="27.6" x14ac:dyDescent="0.3">
      <c r="A300" s="13">
        <f>IF(B300="","",(MAX($A298:A299)+1))</f>
        <v>3</v>
      </c>
      <c r="B300" s="14" t="s">
        <v>42</v>
      </c>
      <c r="C300" s="14"/>
      <c r="D300" s="15" t="s">
        <v>20</v>
      </c>
      <c r="E300" s="16">
        <v>1</v>
      </c>
      <c r="F300" s="40"/>
      <c r="G300" s="17">
        <f t="shared" si="19"/>
        <v>0</v>
      </c>
    </row>
    <row r="301" spans="1:7" s="28" customFormat="1" x14ac:dyDescent="0.3">
      <c r="A301" s="20"/>
      <c r="B301" s="21" t="s">
        <v>43</v>
      </c>
      <c r="C301" s="21"/>
      <c r="D301" s="22"/>
      <c r="E301" s="23"/>
      <c r="F301" s="23"/>
      <c r="G301" s="23">
        <f>ROUND(SUM(G302:G304),2)</f>
        <v>0</v>
      </c>
    </row>
    <row r="302" spans="1:7" s="71" customFormat="1" x14ac:dyDescent="0.3">
      <c r="A302" s="13">
        <v>1</v>
      </c>
      <c r="B302" s="14" t="s">
        <v>44</v>
      </c>
      <c r="C302" s="14"/>
      <c r="D302" s="15" t="s">
        <v>20</v>
      </c>
      <c r="E302" s="16">
        <v>1</v>
      </c>
      <c r="F302" s="40"/>
      <c r="G302" s="17">
        <f t="shared" si="19"/>
        <v>0</v>
      </c>
    </row>
    <row r="303" spans="1:7" s="28" customFormat="1" x14ac:dyDescent="0.3">
      <c r="A303" s="13">
        <f>IF(B303="","",(MAX($A301:A302)+1))</f>
        <v>2</v>
      </c>
      <c r="B303" s="14" t="s">
        <v>45</v>
      </c>
      <c r="C303" s="14"/>
      <c r="D303" s="15" t="s">
        <v>20</v>
      </c>
      <c r="E303" s="16">
        <v>2</v>
      </c>
      <c r="F303" s="40"/>
      <c r="G303" s="17">
        <f t="shared" si="19"/>
        <v>0</v>
      </c>
    </row>
    <row r="304" spans="1:7" s="28" customFormat="1" x14ac:dyDescent="0.3">
      <c r="A304" s="13">
        <f>IF(B304="","",(MAX($A302:A303)+1))</f>
        <v>3</v>
      </c>
      <c r="B304" s="14" t="s">
        <v>46</v>
      </c>
      <c r="C304" s="14"/>
      <c r="D304" s="15" t="s">
        <v>20</v>
      </c>
      <c r="E304" s="16">
        <v>1</v>
      </c>
      <c r="F304" s="40"/>
      <c r="G304" s="17">
        <f t="shared" si="19"/>
        <v>0</v>
      </c>
    </row>
    <row r="305" spans="1:7" s="28" customFormat="1" x14ac:dyDescent="0.3">
      <c r="A305" s="20"/>
      <c r="B305" s="21" t="s">
        <v>47</v>
      </c>
      <c r="C305" s="21"/>
      <c r="D305" s="22"/>
      <c r="E305" s="23"/>
      <c r="F305" s="23"/>
      <c r="G305" s="23">
        <f>ROUND(SUM(G306:G313),2)</f>
        <v>0</v>
      </c>
    </row>
    <row r="306" spans="1:7" s="28" customFormat="1" ht="27.6" x14ac:dyDescent="0.3">
      <c r="A306" s="13">
        <v>1</v>
      </c>
      <c r="B306" s="14" t="s">
        <v>48</v>
      </c>
      <c r="C306" s="14"/>
      <c r="D306" s="15" t="s">
        <v>49</v>
      </c>
      <c r="E306" s="16">
        <v>2.8</v>
      </c>
      <c r="F306" s="40"/>
      <c r="G306" s="17">
        <f t="shared" si="19"/>
        <v>0</v>
      </c>
    </row>
    <row r="307" spans="1:7" s="28" customFormat="1" x14ac:dyDescent="0.3">
      <c r="A307" s="13">
        <f>IF(B307="","",(MAX($A305:A306)+1))</f>
        <v>2</v>
      </c>
      <c r="B307" s="14" t="s">
        <v>50</v>
      </c>
      <c r="C307" s="14"/>
      <c r="D307" s="15" t="s">
        <v>20</v>
      </c>
      <c r="E307" s="16">
        <v>10</v>
      </c>
      <c r="F307" s="40"/>
      <c r="G307" s="17">
        <f t="shared" si="19"/>
        <v>0</v>
      </c>
    </row>
    <row r="308" spans="1:7" s="28" customFormat="1" x14ac:dyDescent="0.3">
      <c r="A308" s="13">
        <f>IF(B308="","",(MAX($A306:A307)+1))</f>
        <v>3</v>
      </c>
      <c r="B308" s="14" t="s">
        <v>706</v>
      </c>
      <c r="C308" s="14"/>
      <c r="D308" s="15" t="s">
        <v>20</v>
      </c>
      <c r="E308" s="16">
        <v>2</v>
      </c>
      <c r="F308" s="40"/>
      <c r="G308" s="17">
        <f t="shared" si="19"/>
        <v>0</v>
      </c>
    </row>
    <row r="309" spans="1:7" s="28" customFormat="1" x14ac:dyDescent="0.3">
      <c r="A309" s="13">
        <f>IF(B309="","",(MAX($A307:A308)+1))</f>
        <v>4</v>
      </c>
      <c r="B309" s="14" t="s">
        <v>51</v>
      </c>
      <c r="C309" s="14"/>
      <c r="D309" s="15" t="s">
        <v>20</v>
      </c>
      <c r="E309" s="16">
        <v>2</v>
      </c>
      <c r="F309" s="40"/>
      <c r="G309" s="17">
        <f t="shared" si="19"/>
        <v>0</v>
      </c>
    </row>
    <row r="310" spans="1:7" s="28" customFormat="1" x14ac:dyDescent="0.3">
      <c r="A310" s="13">
        <f>IF(B310="","",(MAX($A308:A309)+1))</f>
        <v>5</v>
      </c>
      <c r="B310" s="14" t="s">
        <v>52</v>
      </c>
      <c r="C310" s="14"/>
      <c r="D310" s="15" t="s">
        <v>20</v>
      </c>
      <c r="E310" s="16">
        <v>2</v>
      </c>
      <c r="F310" s="40"/>
      <c r="G310" s="17">
        <f t="shared" si="19"/>
        <v>0</v>
      </c>
    </row>
    <row r="311" spans="1:7" s="28" customFormat="1" x14ac:dyDescent="0.3">
      <c r="A311" s="13">
        <f>IF(B311="","",(MAX($A309:A310)+1))</f>
        <v>6</v>
      </c>
      <c r="B311" s="14" t="s">
        <v>53</v>
      </c>
      <c r="C311" s="14"/>
      <c r="D311" s="15" t="s">
        <v>20</v>
      </c>
      <c r="E311" s="16">
        <v>2</v>
      </c>
      <c r="F311" s="40"/>
      <c r="G311" s="17">
        <f t="shared" si="19"/>
        <v>0</v>
      </c>
    </row>
    <row r="312" spans="1:7" s="28" customFormat="1" ht="41.4" x14ac:dyDescent="0.3">
      <c r="A312" s="13">
        <f>IF(B312="","",(MAX($A310:A311)+1))</f>
        <v>7</v>
      </c>
      <c r="B312" s="14" t="s">
        <v>54</v>
      </c>
      <c r="C312" s="14"/>
      <c r="D312" s="15" t="s">
        <v>49</v>
      </c>
      <c r="E312" s="16">
        <v>2.8</v>
      </c>
      <c r="F312" s="40"/>
      <c r="G312" s="17">
        <f t="shared" si="19"/>
        <v>0</v>
      </c>
    </row>
    <row r="313" spans="1:7" s="71" customFormat="1" ht="55.2" x14ac:dyDescent="0.3">
      <c r="A313" s="13">
        <f>IF(B313="","",(MAX($A311:A312)+1))</f>
        <v>8</v>
      </c>
      <c r="B313" s="14" t="s">
        <v>55</v>
      </c>
      <c r="C313" s="14"/>
      <c r="D313" s="15" t="s">
        <v>49</v>
      </c>
      <c r="E313" s="16">
        <v>2.8</v>
      </c>
      <c r="F313" s="40"/>
      <c r="G313" s="17">
        <f t="shared" si="19"/>
        <v>0</v>
      </c>
    </row>
    <row r="314" spans="1:7" s="28" customFormat="1" x14ac:dyDescent="0.3">
      <c r="A314" s="20"/>
      <c r="B314" s="21" t="s">
        <v>56</v>
      </c>
      <c r="C314" s="21"/>
      <c r="D314" s="22"/>
      <c r="E314" s="23"/>
      <c r="F314" s="23"/>
      <c r="G314" s="23">
        <f>ROUND(SUM(G315:G320),2)</f>
        <v>0</v>
      </c>
    </row>
    <row r="315" spans="1:7" s="28" customFormat="1" x14ac:dyDescent="0.3">
      <c r="A315" s="13">
        <v>1</v>
      </c>
      <c r="B315" s="14" t="s">
        <v>57</v>
      </c>
      <c r="C315" s="14"/>
      <c r="D315" s="15" t="s">
        <v>19</v>
      </c>
      <c r="E315" s="16">
        <v>1</v>
      </c>
      <c r="F315" s="40"/>
      <c r="G315" s="17">
        <f t="shared" ref="G315:G319" si="20">ROUND(E315*F315,2)</f>
        <v>0</v>
      </c>
    </row>
    <row r="316" spans="1:7" s="28" customFormat="1" ht="27.6" x14ac:dyDescent="0.3">
      <c r="A316" s="13">
        <f>IF(B316="","",(MAX($A314:A315)+1))</f>
        <v>2</v>
      </c>
      <c r="B316" s="14" t="s">
        <v>58</v>
      </c>
      <c r="C316" s="14"/>
      <c r="D316" s="15" t="s">
        <v>19</v>
      </c>
      <c r="E316" s="16">
        <v>1</v>
      </c>
      <c r="F316" s="40"/>
      <c r="G316" s="17">
        <f t="shared" si="20"/>
        <v>0</v>
      </c>
    </row>
    <row r="317" spans="1:7" s="28" customFormat="1" ht="27.6" x14ac:dyDescent="0.3">
      <c r="A317" s="13">
        <f>IF(B317="","",(MAX($A315:A316)+1))</f>
        <v>3</v>
      </c>
      <c r="B317" s="14" t="s">
        <v>59</v>
      </c>
      <c r="C317" s="14"/>
      <c r="D317" s="15" t="s">
        <v>19</v>
      </c>
      <c r="E317" s="16">
        <v>4</v>
      </c>
      <c r="F317" s="40"/>
      <c r="G317" s="17">
        <f t="shared" si="20"/>
        <v>0</v>
      </c>
    </row>
    <row r="318" spans="1:7" s="28" customFormat="1" ht="27.6" x14ac:dyDescent="0.3">
      <c r="A318" s="13">
        <f>IF(B318="","",(MAX($A316:A317)+1))</f>
        <v>4</v>
      </c>
      <c r="B318" s="14" t="s">
        <v>60</v>
      </c>
      <c r="C318" s="14"/>
      <c r="D318" s="15" t="s">
        <v>19</v>
      </c>
      <c r="E318" s="16">
        <v>1</v>
      </c>
      <c r="F318" s="40"/>
      <c r="G318" s="17">
        <f t="shared" si="20"/>
        <v>0</v>
      </c>
    </row>
    <row r="319" spans="1:7" s="28" customFormat="1" x14ac:dyDescent="0.3">
      <c r="A319" s="13">
        <f>IF(B319="","",(MAX($A317:A318)+1))</f>
        <v>5</v>
      </c>
      <c r="B319" s="14" t="s">
        <v>61</v>
      </c>
      <c r="C319" s="14"/>
      <c r="D319" s="15" t="s">
        <v>19</v>
      </c>
      <c r="E319" s="16">
        <v>24</v>
      </c>
      <c r="F319" s="40"/>
      <c r="G319" s="17">
        <f t="shared" si="20"/>
        <v>0</v>
      </c>
    </row>
    <row r="320" spans="1:7" s="28" customFormat="1" ht="27.6" x14ac:dyDescent="0.3">
      <c r="A320" s="13">
        <f>IF(B320="","",(MAX($A318:A319)+1))</f>
        <v>6</v>
      </c>
      <c r="B320" s="14" t="s">
        <v>62</v>
      </c>
      <c r="C320" s="14"/>
      <c r="D320" s="15" t="s">
        <v>19</v>
      </c>
      <c r="E320" s="16">
        <v>2</v>
      </c>
      <c r="F320" s="40"/>
      <c r="G320" s="17">
        <f t="shared" si="19"/>
        <v>0</v>
      </c>
    </row>
    <row r="321" spans="1:7" s="28" customFormat="1" x14ac:dyDescent="0.3">
      <c r="A321" s="20"/>
      <c r="B321" s="21" t="s">
        <v>63</v>
      </c>
      <c r="C321" s="21"/>
      <c r="D321" s="22"/>
      <c r="E321" s="23"/>
      <c r="F321" s="23"/>
      <c r="G321" s="23">
        <f>ROUND(SUM(G322:G332),2)</f>
        <v>0</v>
      </c>
    </row>
    <row r="322" spans="1:7" s="28" customFormat="1" x14ac:dyDescent="0.3">
      <c r="A322" s="13">
        <v>1</v>
      </c>
      <c r="B322" s="14" t="s">
        <v>64</v>
      </c>
      <c r="C322" s="14"/>
      <c r="D322" s="15" t="s">
        <v>49</v>
      </c>
      <c r="E322" s="16">
        <v>0.55000000000000004</v>
      </c>
      <c r="F322" s="40"/>
      <c r="G322" s="17">
        <f t="shared" si="19"/>
        <v>0</v>
      </c>
    </row>
    <row r="323" spans="1:7" s="28" customFormat="1" ht="27.6" x14ac:dyDescent="0.3">
      <c r="A323" s="13">
        <f>IF(B323="","",(MAX($A321:A322)+1))</f>
        <v>2</v>
      </c>
      <c r="B323" s="14" t="s">
        <v>65</v>
      </c>
      <c r="C323" s="14"/>
      <c r="D323" s="15" t="s">
        <v>20</v>
      </c>
      <c r="E323" s="16">
        <v>2</v>
      </c>
      <c r="F323" s="40"/>
      <c r="G323" s="17">
        <f t="shared" si="19"/>
        <v>0</v>
      </c>
    </row>
    <row r="324" spans="1:7" s="28" customFormat="1" x14ac:dyDescent="0.3">
      <c r="A324" s="13">
        <f>IF(B324="","",(MAX($A322:A323)+1))</f>
        <v>3</v>
      </c>
      <c r="B324" s="14" t="s">
        <v>66</v>
      </c>
      <c r="C324" s="14"/>
      <c r="D324" s="15" t="s">
        <v>20</v>
      </c>
      <c r="E324" s="16">
        <v>9</v>
      </c>
      <c r="F324" s="40"/>
      <c r="G324" s="17">
        <f t="shared" si="19"/>
        <v>0</v>
      </c>
    </row>
    <row r="325" spans="1:7" s="28" customFormat="1" ht="41.4" x14ac:dyDescent="0.3">
      <c r="A325" s="13">
        <f>IF(B325="","",(MAX($A323:A324)+1))</f>
        <v>4</v>
      </c>
      <c r="B325" s="14" t="s">
        <v>67</v>
      </c>
      <c r="C325" s="14"/>
      <c r="D325" s="15" t="s">
        <v>20</v>
      </c>
      <c r="E325" s="16">
        <v>9</v>
      </c>
      <c r="F325" s="40"/>
      <c r="G325" s="17">
        <f t="shared" si="19"/>
        <v>0</v>
      </c>
    </row>
    <row r="326" spans="1:7" s="28" customFormat="1" ht="55.2" x14ac:dyDescent="0.3">
      <c r="A326" s="13">
        <f>IF(B326="","",(MAX($A324:A325)+1))</f>
        <v>5</v>
      </c>
      <c r="B326" s="14" t="s">
        <v>68</v>
      </c>
      <c r="C326" s="14"/>
      <c r="D326" s="15" t="s">
        <v>20</v>
      </c>
      <c r="E326" s="16">
        <v>9</v>
      </c>
      <c r="F326" s="40"/>
      <c r="G326" s="17">
        <f t="shared" si="19"/>
        <v>0</v>
      </c>
    </row>
    <row r="327" spans="1:7" s="28" customFormat="1" ht="27.6" x14ac:dyDescent="0.3">
      <c r="A327" s="13">
        <f>IF(B327="","",(MAX($A325:A326)+1))</f>
        <v>6</v>
      </c>
      <c r="B327" s="14" t="s">
        <v>69</v>
      </c>
      <c r="C327" s="14"/>
      <c r="D327" s="15" t="s">
        <v>20</v>
      </c>
      <c r="E327" s="16">
        <v>30</v>
      </c>
      <c r="F327" s="40"/>
      <c r="G327" s="17">
        <f t="shared" si="19"/>
        <v>0</v>
      </c>
    </row>
    <row r="328" spans="1:7" s="28" customFormat="1" ht="27.6" x14ac:dyDescent="0.3">
      <c r="A328" s="13">
        <f>IF(B328="","",(MAX($A326:A327)+1))</f>
        <v>7</v>
      </c>
      <c r="B328" s="14" t="s">
        <v>70</v>
      </c>
      <c r="C328" s="14"/>
      <c r="D328" s="15" t="s">
        <v>20</v>
      </c>
      <c r="E328" s="16">
        <v>21</v>
      </c>
      <c r="F328" s="40"/>
      <c r="G328" s="17">
        <f t="shared" si="19"/>
        <v>0</v>
      </c>
    </row>
    <row r="329" spans="1:7" s="28" customFormat="1" ht="27.6" x14ac:dyDescent="0.3">
      <c r="A329" s="13">
        <f>IF(B329="","",(MAX($A327:A328)+1))</f>
        <v>8</v>
      </c>
      <c r="B329" s="14" t="s">
        <v>71</v>
      </c>
      <c r="C329" s="14"/>
      <c r="D329" s="15" t="s">
        <v>20</v>
      </c>
      <c r="E329" s="16">
        <v>3</v>
      </c>
      <c r="F329" s="40"/>
      <c r="G329" s="17">
        <f t="shared" si="19"/>
        <v>0</v>
      </c>
    </row>
    <row r="330" spans="1:7" s="28" customFormat="1" ht="27.6" x14ac:dyDescent="0.3">
      <c r="A330" s="13">
        <f>IF(B330="","",(MAX($A328:A329)+1))</f>
        <v>9</v>
      </c>
      <c r="B330" s="14" t="s">
        <v>72</v>
      </c>
      <c r="C330" s="14"/>
      <c r="D330" s="15" t="s">
        <v>20</v>
      </c>
      <c r="E330" s="16">
        <v>1</v>
      </c>
      <c r="F330" s="40"/>
      <c r="G330" s="17">
        <f t="shared" si="19"/>
        <v>0</v>
      </c>
    </row>
    <row r="331" spans="1:7" s="28" customFormat="1" ht="27.6" x14ac:dyDescent="0.3">
      <c r="A331" s="13">
        <f>IF(B331="","",(MAX($A329:A330)+1))</f>
        <v>10</v>
      </c>
      <c r="B331" s="14" t="s">
        <v>73</v>
      </c>
      <c r="C331" s="14"/>
      <c r="D331" s="15" t="s">
        <v>20</v>
      </c>
      <c r="E331" s="16">
        <v>1</v>
      </c>
      <c r="F331" s="40"/>
      <c r="G331" s="17">
        <f t="shared" si="19"/>
        <v>0</v>
      </c>
    </row>
    <row r="332" spans="1:7" s="28" customFormat="1" ht="27.6" x14ac:dyDescent="0.3">
      <c r="A332" s="13">
        <f>IF(B332="","",(MAX($A330:A331)+1))</f>
        <v>11</v>
      </c>
      <c r="B332" s="14" t="s">
        <v>74</v>
      </c>
      <c r="C332" s="14"/>
      <c r="D332" s="15" t="s">
        <v>20</v>
      </c>
      <c r="E332" s="16">
        <v>1</v>
      </c>
      <c r="F332" s="40"/>
      <c r="G332" s="17">
        <f t="shared" si="19"/>
        <v>0</v>
      </c>
    </row>
    <row r="333" spans="1:7" s="28" customFormat="1" x14ac:dyDescent="0.3">
      <c r="A333" s="20"/>
      <c r="B333" s="21" t="s">
        <v>75</v>
      </c>
      <c r="C333" s="21"/>
      <c r="D333" s="22"/>
      <c r="E333" s="23"/>
      <c r="F333" s="23"/>
      <c r="G333" s="23">
        <f>ROUND(SUM(G334),2)</f>
        <v>0</v>
      </c>
    </row>
    <row r="334" spans="1:7" s="28" customFormat="1" ht="27.6" x14ac:dyDescent="0.3">
      <c r="A334" s="13">
        <v>1</v>
      </c>
      <c r="B334" s="14" t="s">
        <v>843</v>
      </c>
      <c r="C334" s="14"/>
      <c r="D334" s="15" t="s">
        <v>19</v>
      </c>
      <c r="E334" s="16">
        <v>1</v>
      </c>
      <c r="F334" s="40"/>
      <c r="G334" s="17">
        <f t="shared" si="19"/>
        <v>0</v>
      </c>
    </row>
    <row r="335" spans="1:7" s="28" customFormat="1" x14ac:dyDescent="0.3">
      <c r="A335" s="20"/>
      <c r="B335" s="21" t="s">
        <v>76</v>
      </c>
      <c r="C335" s="21"/>
      <c r="D335" s="22"/>
      <c r="E335" s="23"/>
      <c r="F335" s="23"/>
      <c r="G335" s="23">
        <f>ROUND(SUM(G336:G339),2)</f>
        <v>0</v>
      </c>
    </row>
    <row r="336" spans="1:7" s="28" customFormat="1" ht="27.6" x14ac:dyDescent="0.3">
      <c r="A336" s="13">
        <v>1</v>
      </c>
      <c r="B336" s="14" t="s">
        <v>77</v>
      </c>
      <c r="C336" s="14"/>
      <c r="D336" s="15" t="s">
        <v>20</v>
      </c>
      <c r="E336" s="16">
        <v>1</v>
      </c>
      <c r="F336" s="40"/>
      <c r="G336" s="17">
        <f t="shared" ref="G336:G339" si="21">ROUND(E336*F336,2)</f>
        <v>0</v>
      </c>
    </row>
    <row r="337" spans="1:7" s="28" customFormat="1" ht="41.4" x14ac:dyDescent="0.3">
      <c r="A337" s="13">
        <f>IF(B337="","",(MAX($A335:A336)+1))</f>
        <v>2</v>
      </c>
      <c r="B337" s="14" t="s">
        <v>78</v>
      </c>
      <c r="C337" s="14"/>
      <c r="D337" s="15" t="s">
        <v>20</v>
      </c>
      <c r="E337" s="16">
        <v>1</v>
      </c>
      <c r="F337" s="40"/>
      <c r="G337" s="17">
        <f t="shared" si="21"/>
        <v>0</v>
      </c>
    </row>
    <row r="338" spans="1:7" s="28" customFormat="1" ht="41.4" x14ac:dyDescent="0.3">
      <c r="A338" s="13">
        <f>IF(B338="","",(MAX($A336:A337)+1))</f>
        <v>3</v>
      </c>
      <c r="B338" s="14" t="s">
        <v>79</v>
      </c>
      <c r="C338" s="14"/>
      <c r="D338" s="15" t="s">
        <v>20</v>
      </c>
      <c r="E338" s="16">
        <v>1</v>
      </c>
      <c r="F338" s="40"/>
      <c r="G338" s="17">
        <f t="shared" si="21"/>
        <v>0</v>
      </c>
    </row>
    <row r="339" spans="1:7" s="28" customFormat="1" x14ac:dyDescent="0.3">
      <c r="A339" s="13">
        <f>IF(B339="","",(MAX($A337:A338)+1))</f>
        <v>4</v>
      </c>
      <c r="B339" s="14" t="s">
        <v>80</v>
      </c>
      <c r="C339" s="14"/>
      <c r="D339" s="15" t="s">
        <v>20</v>
      </c>
      <c r="E339" s="16">
        <v>1</v>
      </c>
      <c r="F339" s="40"/>
      <c r="G339" s="17">
        <f t="shared" si="21"/>
        <v>0</v>
      </c>
    </row>
    <row r="340" spans="1:7" s="28" customFormat="1" x14ac:dyDescent="0.3">
      <c r="A340" s="9"/>
      <c r="B340" s="10" t="s">
        <v>81</v>
      </c>
      <c r="C340" s="10"/>
      <c r="D340" s="11"/>
      <c r="E340" s="10"/>
      <c r="F340" s="10"/>
      <c r="G340" s="12">
        <f>ROUND(G341+G343+G349+G353+G356,2)</f>
        <v>0</v>
      </c>
    </row>
    <row r="341" spans="1:7" s="71" customFormat="1" x14ac:dyDescent="0.3">
      <c r="A341" s="20"/>
      <c r="B341" s="21" t="s">
        <v>82</v>
      </c>
      <c r="C341" s="21"/>
      <c r="D341" s="22"/>
      <c r="E341" s="23"/>
      <c r="F341" s="23"/>
      <c r="G341" s="23">
        <f>ROUND(SUM(G342),2)</f>
        <v>0</v>
      </c>
    </row>
    <row r="342" spans="1:7" s="28" customFormat="1" x14ac:dyDescent="0.3">
      <c r="A342" s="13">
        <v>1</v>
      </c>
      <c r="B342" s="14" t="s">
        <v>83</v>
      </c>
      <c r="C342" s="14"/>
      <c r="D342" s="15" t="s">
        <v>20</v>
      </c>
      <c r="E342" s="16">
        <v>11</v>
      </c>
      <c r="F342" s="40"/>
      <c r="G342" s="17">
        <f t="shared" si="19"/>
        <v>0</v>
      </c>
    </row>
    <row r="343" spans="1:7" s="28" customFormat="1" x14ac:dyDescent="0.3">
      <c r="A343" s="20"/>
      <c r="B343" s="21" t="s">
        <v>84</v>
      </c>
      <c r="C343" s="21"/>
      <c r="D343" s="22"/>
      <c r="E343" s="23"/>
      <c r="F343" s="23"/>
      <c r="G343" s="23">
        <f>ROUND(SUM(G344:G348),2)</f>
        <v>0</v>
      </c>
    </row>
    <row r="344" spans="1:7" s="28" customFormat="1" x14ac:dyDescent="0.3">
      <c r="A344" s="13">
        <v>1</v>
      </c>
      <c r="B344" s="14" t="s">
        <v>37</v>
      </c>
      <c r="C344" s="14"/>
      <c r="D344" s="15" t="s">
        <v>20</v>
      </c>
      <c r="E344" s="16">
        <v>4</v>
      </c>
      <c r="F344" s="40"/>
      <c r="G344" s="17">
        <f t="shared" si="19"/>
        <v>0</v>
      </c>
    </row>
    <row r="345" spans="1:7" s="28" customFormat="1" x14ac:dyDescent="0.3">
      <c r="A345" s="13">
        <f>IF(B345="","",(MAX($A343:A344)+1))</f>
        <v>2</v>
      </c>
      <c r="B345" s="14" t="s">
        <v>38</v>
      </c>
      <c r="C345" s="14"/>
      <c r="D345" s="15" t="s">
        <v>20</v>
      </c>
      <c r="E345" s="16">
        <v>10</v>
      </c>
      <c r="F345" s="40"/>
      <c r="G345" s="17">
        <f t="shared" si="19"/>
        <v>0</v>
      </c>
    </row>
    <row r="346" spans="1:7" s="28" customFormat="1" x14ac:dyDescent="0.3">
      <c r="A346" s="13">
        <f>IF(B346="","",(MAX($A344:A345)+1))</f>
        <v>3</v>
      </c>
      <c r="B346" s="14" t="s">
        <v>85</v>
      </c>
      <c r="C346" s="14"/>
      <c r="D346" s="15" t="s">
        <v>20</v>
      </c>
      <c r="E346" s="16">
        <v>6</v>
      </c>
      <c r="F346" s="40"/>
      <c r="G346" s="17">
        <f t="shared" si="19"/>
        <v>0</v>
      </c>
    </row>
    <row r="347" spans="1:7" s="71" customFormat="1" x14ac:dyDescent="0.3">
      <c r="A347" s="13">
        <f>IF(B347="","",(MAX($A345:A346)+1))</f>
        <v>4</v>
      </c>
      <c r="B347" s="14" t="s">
        <v>86</v>
      </c>
      <c r="C347" s="14"/>
      <c r="D347" s="15" t="s">
        <v>20</v>
      </c>
      <c r="E347" s="16">
        <v>1</v>
      </c>
      <c r="F347" s="40"/>
      <c r="G347" s="17">
        <f t="shared" si="19"/>
        <v>0</v>
      </c>
    </row>
    <row r="348" spans="1:7" s="28" customFormat="1" x14ac:dyDescent="0.3">
      <c r="A348" s="13">
        <f>IF(B348="","",(MAX($A346:A347)+1))</f>
        <v>5</v>
      </c>
      <c r="B348" s="14" t="s">
        <v>87</v>
      </c>
      <c r="C348" s="14"/>
      <c r="D348" s="15" t="s">
        <v>20</v>
      </c>
      <c r="E348" s="16">
        <v>2</v>
      </c>
      <c r="F348" s="40"/>
      <c r="G348" s="17">
        <f t="shared" si="19"/>
        <v>0</v>
      </c>
    </row>
    <row r="349" spans="1:7" s="28" customFormat="1" x14ac:dyDescent="0.3">
      <c r="A349" s="20"/>
      <c r="B349" s="21" t="s">
        <v>88</v>
      </c>
      <c r="C349" s="21"/>
      <c r="D349" s="22"/>
      <c r="E349" s="23"/>
      <c r="F349" s="23"/>
      <c r="G349" s="23">
        <f>ROUND(SUM(G350:G352),2)</f>
        <v>0</v>
      </c>
    </row>
    <row r="350" spans="1:7" s="71" customFormat="1" x14ac:dyDescent="0.3">
      <c r="A350" s="13">
        <v>1</v>
      </c>
      <c r="B350" s="14" t="s">
        <v>89</v>
      </c>
      <c r="C350" s="14"/>
      <c r="D350" s="15" t="s">
        <v>49</v>
      </c>
      <c r="E350" s="16">
        <v>2.8</v>
      </c>
      <c r="F350" s="40"/>
      <c r="G350" s="17">
        <f t="shared" si="19"/>
        <v>0</v>
      </c>
    </row>
    <row r="351" spans="1:7" s="28" customFormat="1" x14ac:dyDescent="0.3">
      <c r="A351" s="13">
        <f>IF(B351="","",(MAX($A349:A350)+1))</f>
        <v>2</v>
      </c>
      <c r="B351" s="14" t="s">
        <v>90</v>
      </c>
      <c r="C351" s="14"/>
      <c r="D351" s="15" t="s">
        <v>20</v>
      </c>
      <c r="E351" s="16">
        <v>2</v>
      </c>
      <c r="F351" s="40"/>
      <c r="G351" s="17">
        <f t="shared" si="19"/>
        <v>0</v>
      </c>
    </row>
    <row r="352" spans="1:7" s="68" customFormat="1" x14ac:dyDescent="0.3">
      <c r="A352" s="13">
        <f>IF(B352="","",(MAX($A350:A351)+1))</f>
        <v>3</v>
      </c>
      <c r="B352" s="14" t="s">
        <v>91</v>
      </c>
      <c r="C352" s="14"/>
      <c r="D352" s="15" t="s">
        <v>20</v>
      </c>
      <c r="E352" s="16">
        <v>2</v>
      </c>
      <c r="F352" s="40"/>
      <c r="G352" s="17">
        <f t="shared" ref="G352:G365" si="22">ROUND(E352*F352,2)</f>
        <v>0</v>
      </c>
    </row>
    <row r="353" spans="1:7" s="28" customFormat="1" x14ac:dyDescent="0.3">
      <c r="A353" s="20"/>
      <c r="B353" s="21" t="s">
        <v>92</v>
      </c>
      <c r="C353" s="21"/>
      <c r="D353" s="22"/>
      <c r="E353" s="23"/>
      <c r="F353" s="23"/>
      <c r="G353" s="23">
        <f>ROUND(SUM(G354:G355),2)</f>
        <v>0</v>
      </c>
    </row>
    <row r="354" spans="1:7" s="28" customFormat="1" ht="27.6" x14ac:dyDescent="0.3">
      <c r="A354" s="13">
        <v>1</v>
      </c>
      <c r="B354" s="14" t="s">
        <v>93</v>
      </c>
      <c r="C354" s="14"/>
      <c r="D354" s="15" t="s">
        <v>20</v>
      </c>
      <c r="E354" s="16">
        <v>1</v>
      </c>
      <c r="F354" s="40"/>
      <c r="G354" s="17">
        <f t="shared" ref="G354" si="23">ROUND(E354*F354,2)</f>
        <v>0</v>
      </c>
    </row>
    <row r="355" spans="1:7" s="28" customFormat="1" ht="27.6" x14ac:dyDescent="0.3">
      <c r="A355" s="13">
        <f>IF(B355="","",(MAX($A353:A354)+1))</f>
        <v>2</v>
      </c>
      <c r="B355" s="14" t="s">
        <v>94</v>
      </c>
      <c r="C355" s="14"/>
      <c r="D355" s="15" t="s">
        <v>20</v>
      </c>
      <c r="E355" s="16">
        <v>5</v>
      </c>
      <c r="F355" s="40"/>
      <c r="G355" s="17">
        <f t="shared" si="22"/>
        <v>0</v>
      </c>
    </row>
    <row r="356" spans="1:7" s="68" customFormat="1" x14ac:dyDescent="0.3">
      <c r="A356" s="20"/>
      <c r="B356" s="21" t="s">
        <v>95</v>
      </c>
      <c r="C356" s="21"/>
      <c r="D356" s="22"/>
      <c r="E356" s="23"/>
      <c r="F356" s="23"/>
      <c r="G356" s="23">
        <f>ROUND(SUM(G357:G358),2)</f>
        <v>0</v>
      </c>
    </row>
    <row r="357" spans="1:7" s="28" customFormat="1" x14ac:dyDescent="0.3">
      <c r="A357" s="13">
        <v>1</v>
      </c>
      <c r="B357" s="14" t="s">
        <v>96</v>
      </c>
      <c r="C357" s="14"/>
      <c r="D357" s="15" t="s">
        <v>19</v>
      </c>
      <c r="E357" s="16">
        <v>23</v>
      </c>
      <c r="F357" s="40"/>
      <c r="G357" s="17">
        <f t="shared" ref="G357" si="24">ROUND(E357*F357,2)</f>
        <v>0</v>
      </c>
    </row>
    <row r="358" spans="1:7" s="28" customFormat="1" x14ac:dyDescent="0.3">
      <c r="A358" s="13">
        <f>IF(B358="","",(MAX($A356:A357)+1))</f>
        <v>2</v>
      </c>
      <c r="B358" s="14" t="s">
        <v>97</v>
      </c>
      <c r="C358" s="14"/>
      <c r="D358" s="15" t="s">
        <v>19</v>
      </c>
      <c r="E358" s="16">
        <v>25</v>
      </c>
      <c r="F358" s="40"/>
      <c r="G358" s="17">
        <f t="shared" si="22"/>
        <v>0</v>
      </c>
    </row>
    <row r="359" spans="1:7" s="28" customFormat="1" x14ac:dyDescent="0.3">
      <c r="A359" s="9"/>
      <c r="B359" s="10" t="s">
        <v>98</v>
      </c>
      <c r="C359" s="10"/>
      <c r="D359" s="11"/>
      <c r="E359" s="10"/>
      <c r="F359" s="10"/>
      <c r="G359" s="12">
        <f>ROUND(SUM(G360:G365),2)</f>
        <v>0</v>
      </c>
    </row>
    <row r="360" spans="1:7" s="68" customFormat="1" x14ac:dyDescent="0.3">
      <c r="A360" s="13">
        <v>1</v>
      </c>
      <c r="B360" s="14" t="s">
        <v>99</v>
      </c>
      <c r="C360" s="14"/>
      <c r="D360" s="15" t="s">
        <v>19</v>
      </c>
      <c r="E360" s="16">
        <v>12</v>
      </c>
      <c r="F360" s="40"/>
      <c r="G360" s="17">
        <f t="shared" si="22"/>
        <v>0</v>
      </c>
    </row>
    <row r="361" spans="1:7" s="28" customFormat="1" x14ac:dyDescent="0.3">
      <c r="A361" s="13">
        <f>IF(B361="","",(MAX($A359:A360)+1))</f>
        <v>2</v>
      </c>
      <c r="B361" s="14" t="s">
        <v>100</v>
      </c>
      <c r="C361" s="14"/>
      <c r="D361" s="15" t="s">
        <v>19</v>
      </c>
      <c r="E361" s="16">
        <v>21</v>
      </c>
      <c r="F361" s="40"/>
      <c r="G361" s="17">
        <f t="shared" si="22"/>
        <v>0</v>
      </c>
    </row>
    <row r="362" spans="1:7" s="28" customFormat="1" ht="41.4" x14ac:dyDescent="0.3">
      <c r="A362" s="13">
        <f>IF(B362="","",(MAX($A360:A361)+1))</f>
        <v>3</v>
      </c>
      <c r="B362" s="14" t="s">
        <v>101</v>
      </c>
      <c r="C362" s="14"/>
      <c r="D362" s="15" t="s">
        <v>19</v>
      </c>
      <c r="E362" s="16">
        <v>21</v>
      </c>
      <c r="F362" s="40"/>
      <c r="G362" s="17">
        <f t="shared" si="22"/>
        <v>0</v>
      </c>
    </row>
    <row r="363" spans="1:7" s="28" customFormat="1" ht="27.6" x14ac:dyDescent="0.3">
      <c r="A363" s="13">
        <f>IF(B363="","",(MAX($A361:A362)+1))</f>
        <v>4</v>
      </c>
      <c r="B363" s="14" t="s">
        <v>102</v>
      </c>
      <c r="C363" s="14"/>
      <c r="D363" s="15" t="s">
        <v>19</v>
      </c>
      <c r="E363" s="16">
        <v>4</v>
      </c>
      <c r="F363" s="40"/>
      <c r="G363" s="17">
        <f t="shared" si="22"/>
        <v>0</v>
      </c>
    </row>
    <row r="364" spans="1:7" s="68" customFormat="1" ht="27.6" x14ac:dyDescent="0.3">
      <c r="A364" s="13">
        <f>IF(B364="","",(MAX($A362:A363)+1))</f>
        <v>5</v>
      </c>
      <c r="B364" s="14" t="s">
        <v>844</v>
      </c>
      <c r="C364" s="14"/>
      <c r="D364" s="15" t="s">
        <v>19</v>
      </c>
      <c r="E364" s="16">
        <v>2</v>
      </c>
      <c r="F364" s="40"/>
      <c r="G364" s="17">
        <f t="shared" si="22"/>
        <v>0</v>
      </c>
    </row>
    <row r="365" spans="1:7" s="28" customFormat="1" x14ac:dyDescent="0.3">
      <c r="A365" s="13">
        <f>IF(B365="","",(MAX($A363:A364)+1))</f>
        <v>6</v>
      </c>
      <c r="B365" s="14" t="s">
        <v>103</v>
      </c>
      <c r="C365" s="14"/>
      <c r="D365" s="15" t="s">
        <v>20</v>
      </c>
      <c r="E365" s="16">
        <v>1</v>
      </c>
      <c r="F365" s="40"/>
      <c r="G365" s="17">
        <f t="shared" si="22"/>
        <v>0</v>
      </c>
    </row>
    <row r="366" spans="1:7" s="28" customFormat="1" x14ac:dyDescent="0.3">
      <c r="A366" s="9"/>
      <c r="B366" s="10" t="s">
        <v>104</v>
      </c>
      <c r="C366" s="10"/>
      <c r="D366" s="11"/>
      <c r="E366" s="10"/>
      <c r="F366" s="10"/>
      <c r="G366" s="12">
        <f>ROUND(SUM(G367:G367),2)</f>
        <v>0</v>
      </c>
    </row>
    <row r="367" spans="1:7" s="28" customFormat="1" ht="41.4" x14ac:dyDescent="0.3">
      <c r="A367" s="13">
        <v>1</v>
      </c>
      <c r="B367" s="14" t="s">
        <v>105</v>
      </c>
      <c r="C367" s="14"/>
      <c r="D367" s="15" t="s">
        <v>20</v>
      </c>
      <c r="E367" s="16">
        <v>1</v>
      </c>
      <c r="F367" s="40"/>
      <c r="G367" s="17">
        <f t="shared" ref="G367" si="25">ROUND(E367*F367,2)</f>
        <v>0</v>
      </c>
    </row>
    <row r="368" spans="1:7" s="28" customFormat="1" x14ac:dyDescent="0.3">
      <c r="A368" s="25"/>
      <c r="B368" s="5" t="s">
        <v>11</v>
      </c>
      <c r="C368" s="5"/>
      <c r="D368" s="26"/>
      <c r="E368" s="27"/>
      <c r="F368" s="27"/>
      <c r="G368" s="8">
        <f>ROUND(G369+G405+G411+G439+G451+G479+G485,2)</f>
        <v>0</v>
      </c>
    </row>
    <row r="369" spans="1:7" s="68" customFormat="1" x14ac:dyDescent="0.3">
      <c r="A369" s="9"/>
      <c r="B369" s="10" t="s">
        <v>106</v>
      </c>
      <c r="C369" s="10"/>
      <c r="D369" s="11"/>
      <c r="E369" s="10"/>
      <c r="F369" s="10"/>
      <c r="G369" s="12">
        <f>ROUND(SUM(G371:G404),2)</f>
        <v>0</v>
      </c>
    </row>
    <row r="370" spans="1:7" s="71" customFormat="1" ht="69" x14ac:dyDescent="0.3">
      <c r="A370" s="13"/>
      <c r="B370" s="14" t="s">
        <v>658</v>
      </c>
      <c r="C370" s="14"/>
      <c r="D370" s="15"/>
      <c r="E370" s="16"/>
      <c r="F370" s="16"/>
      <c r="G370" s="16"/>
    </row>
    <row r="371" spans="1:7" s="28" customFormat="1" ht="27.6" x14ac:dyDescent="0.3">
      <c r="A371" s="13">
        <f>IF(B371="","",(MAX($A369:A370)+1))</f>
        <v>1</v>
      </c>
      <c r="B371" s="14" t="s">
        <v>107</v>
      </c>
      <c r="C371" s="14"/>
      <c r="D371" s="15" t="s">
        <v>18</v>
      </c>
      <c r="E371" s="16">
        <v>460</v>
      </c>
      <c r="F371" s="40"/>
      <c r="G371" s="17">
        <f t="shared" ref="G371:G401" si="26">ROUND(E371*F371,2)</f>
        <v>0</v>
      </c>
    </row>
    <row r="372" spans="1:7" s="28" customFormat="1" ht="96.6" x14ac:dyDescent="0.3">
      <c r="A372" s="13">
        <f>IF(B372="","",(MAX($A370:A371)+1))</f>
        <v>2</v>
      </c>
      <c r="B372" s="14" t="s">
        <v>108</v>
      </c>
      <c r="C372" s="14"/>
      <c r="D372" s="15" t="s">
        <v>18</v>
      </c>
      <c r="E372" s="16">
        <v>32</v>
      </c>
      <c r="F372" s="40"/>
      <c r="G372" s="17">
        <f t="shared" si="26"/>
        <v>0</v>
      </c>
    </row>
    <row r="373" spans="1:7" s="28" customFormat="1" ht="96.6" x14ac:dyDescent="0.3">
      <c r="A373" s="13">
        <f>IF(B373="","",(MAX($A371:A372)+1))</f>
        <v>3</v>
      </c>
      <c r="B373" s="14" t="s">
        <v>707</v>
      </c>
      <c r="C373" s="14"/>
      <c r="D373" s="15" t="s">
        <v>18</v>
      </c>
      <c r="E373" s="16">
        <v>8</v>
      </c>
      <c r="F373" s="40"/>
      <c r="G373" s="17">
        <f t="shared" si="26"/>
        <v>0</v>
      </c>
    </row>
    <row r="374" spans="1:7" s="28" customFormat="1" ht="96.6" x14ac:dyDescent="0.3">
      <c r="A374" s="13">
        <f>IF(B374="","",(MAX($A372:A373)+1))</f>
        <v>4</v>
      </c>
      <c r="B374" s="14" t="s">
        <v>708</v>
      </c>
      <c r="C374" s="14"/>
      <c r="D374" s="15" t="s">
        <v>18</v>
      </c>
      <c r="E374" s="16">
        <v>45</v>
      </c>
      <c r="F374" s="40"/>
      <c r="G374" s="17">
        <f t="shared" si="26"/>
        <v>0</v>
      </c>
    </row>
    <row r="375" spans="1:7" s="28" customFormat="1" ht="96.6" x14ac:dyDescent="0.3">
      <c r="A375" s="13">
        <f>IF(B375="","",(MAX($A373:A374)+1))</f>
        <v>5</v>
      </c>
      <c r="B375" s="14" t="s">
        <v>709</v>
      </c>
      <c r="C375" s="14"/>
      <c r="D375" s="15" t="s">
        <v>18</v>
      </c>
      <c r="E375" s="16">
        <v>175</v>
      </c>
      <c r="F375" s="40"/>
      <c r="G375" s="17">
        <f t="shared" si="26"/>
        <v>0</v>
      </c>
    </row>
    <row r="376" spans="1:7" s="71" customFormat="1" ht="96.6" x14ac:dyDescent="0.3">
      <c r="A376" s="13">
        <f>IF(B376="","",(MAX($A374:A375)+1))</f>
        <v>6</v>
      </c>
      <c r="B376" s="14" t="s">
        <v>710</v>
      </c>
      <c r="C376" s="14"/>
      <c r="D376" s="15" t="s">
        <v>18</v>
      </c>
      <c r="E376" s="16">
        <v>26</v>
      </c>
      <c r="F376" s="40"/>
      <c r="G376" s="17">
        <f t="shared" si="26"/>
        <v>0</v>
      </c>
    </row>
    <row r="377" spans="1:7" s="28" customFormat="1" ht="96.6" x14ac:dyDescent="0.3">
      <c r="A377" s="13">
        <f>IF(B377="","",(MAX($A375:A376)+1))</f>
        <v>7</v>
      </c>
      <c r="B377" s="14" t="s">
        <v>711</v>
      </c>
      <c r="C377" s="14"/>
      <c r="D377" s="15" t="s">
        <v>18</v>
      </c>
      <c r="E377" s="16">
        <v>25</v>
      </c>
      <c r="F377" s="40"/>
      <c r="G377" s="17">
        <f>ROUND(E377*F377,2)</f>
        <v>0</v>
      </c>
    </row>
    <row r="378" spans="1:7" s="28" customFormat="1" ht="41.4" x14ac:dyDescent="0.3">
      <c r="A378" s="13">
        <f>IF(B378="","",(MAX($A376:A377)+1))</f>
        <v>8</v>
      </c>
      <c r="B378" s="14" t="s">
        <v>712</v>
      </c>
      <c r="C378" s="14"/>
      <c r="D378" s="15" t="s">
        <v>18</v>
      </c>
      <c r="E378" s="16">
        <v>20</v>
      </c>
      <c r="F378" s="40"/>
      <c r="G378" s="17">
        <f>ROUND(E378*F378,2)</f>
        <v>0</v>
      </c>
    </row>
    <row r="379" spans="1:7" s="28" customFormat="1" ht="41.4" x14ac:dyDescent="0.3">
      <c r="A379" s="13">
        <f>IF(B379="","",(MAX($A377:A378)+1))</f>
        <v>9</v>
      </c>
      <c r="B379" s="14" t="s">
        <v>713</v>
      </c>
      <c r="C379" s="14"/>
      <c r="D379" s="15" t="s">
        <v>18</v>
      </c>
      <c r="E379" s="16">
        <v>30</v>
      </c>
      <c r="F379" s="40"/>
      <c r="G379" s="17">
        <f t="shared" si="26"/>
        <v>0</v>
      </c>
    </row>
    <row r="380" spans="1:7" s="71" customFormat="1" ht="82.8" x14ac:dyDescent="0.3">
      <c r="A380" s="13">
        <f>IF(B380="","",(MAX($A378:A379)+1))</f>
        <v>10</v>
      </c>
      <c r="B380" s="14" t="s">
        <v>109</v>
      </c>
      <c r="C380" s="14"/>
      <c r="D380" s="15" t="s">
        <v>18</v>
      </c>
      <c r="E380" s="16">
        <v>25</v>
      </c>
      <c r="F380" s="40"/>
      <c r="G380" s="17">
        <f t="shared" si="26"/>
        <v>0</v>
      </c>
    </row>
    <row r="381" spans="1:7" s="28" customFormat="1" ht="96.6" x14ac:dyDescent="0.3">
      <c r="A381" s="13">
        <f>IF(B381="","",(MAX($A379:A380)+1))</f>
        <v>11</v>
      </c>
      <c r="B381" s="14" t="s">
        <v>110</v>
      </c>
      <c r="C381" s="14"/>
      <c r="D381" s="15" t="s">
        <v>18</v>
      </c>
      <c r="E381" s="16">
        <v>25</v>
      </c>
      <c r="F381" s="40"/>
      <c r="G381" s="17">
        <f t="shared" si="26"/>
        <v>0</v>
      </c>
    </row>
    <row r="382" spans="1:7" s="71" customFormat="1" ht="96.6" x14ac:dyDescent="0.3">
      <c r="A382" s="13">
        <f>IF(B382="","",(MAX($A380:A381)+1))</f>
        <v>12</v>
      </c>
      <c r="B382" s="14" t="s">
        <v>714</v>
      </c>
      <c r="C382" s="14"/>
      <c r="D382" s="15" t="s">
        <v>18</v>
      </c>
      <c r="E382" s="16">
        <v>84</v>
      </c>
      <c r="F382" s="40"/>
      <c r="G382" s="17">
        <f t="shared" si="26"/>
        <v>0</v>
      </c>
    </row>
    <row r="383" spans="1:7" s="28" customFormat="1" ht="41.4" x14ac:dyDescent="0.3">
      <c r="A383" s="13">
        <f>IF(B383="","",(MAX($A381:A382)+1))</f>
        <v>13</v>
      </c>
      <c r="B383" s="14" t="s">
        <v>715</v>
      </c>
      <c r="C383" s="14"/>
      <c r="D383" s="15" t="s">
        <v>19</v>
      </c>
      <c r="E383" s="16">
        <v>12</v>
      </c>
      <c r="F383" s="40"/>
      <c r="G383" s="17">
        <f t="shared" si="26"/>
        <v>0</v>
      </c>
    </row>
    <row r="384" spans="1:7" s="71" customFormat="1" ht="41.4" x14ac:dyDescent="0.3">
      <c r="A384" s="13">
        <f>IF(B384="","",(MAX($A382:A383)+1))</f>
        <v>14</v>
      </c>
      <c r="B384" s="14" t="s">
        <v>716</v>
      </c>
      <c r="C384" s="14"/>
      <c r="D384" s="15" t="s">
        <v>19</v>
      </c>
      <c r="E384" s="16">
        <v>5</v>
      </c>
      <c r="F384" s="40"/>
      <c r="G384" s="17">
        <f t="shared" si="26"/>
        <v>0</v>
      </c>
    </row>
    <row r="385" spans="1:7" s="28" customFormat="1" ht="41.4" x14ac:dyDescent="0.3">
      <c r="A385" s="13">
        <f>IF(B385="","",(MAX($A383:A384)+1))</f>
        <v>15</v>
      </c>
      <c r="B385" s="14" t="s">
        <v>717</v>
      </c>
      <c r="C385" s="14"/>
      <c r="D385" s="15" t="s">
        <v>19</v>
      </c>
      <c r="E385" s="16">
        <v>2</v>
      </c>
      <c r="F385" s="40"/>
      <c r="G385" s="17">
        <f>ROUND(E385*F385,2)</f>
        <v>0</v>
      </c>
    </row>
    <row r="386" spans="1:7" s="28" customFormat="1" ht="41.4" x14ac:dyDescent="0.3">
      <c r="A386" s="13">
        <f>IF(B386="","",(MAX($A384:A385)+1))</f>
        <v>16</v>
      </c>
      <c r="B386" s="14" t="s">
        <v>718</v>
      </c>
      <c r="C386" s="14"/>
      <c r="D386" s="15" t="s">
        <v>19</v>
      </c>
      <c r="E386" s="16">
        <v>2</v>
      </c>
      <c r="F386" s="40"/>
      <c r="G386" s="17">
        <f>ROUND(E386*F386,2)</f>
        <v>0</v>
      </c>
    </row>
    <row r="387" spans="1:7" s="28" customFormat="1" ht="41.4" x14ac:dyDescent="0.3">
      <c r="A387" s="13">
        <f>IF(B387="","",(MAX($A385:A386)+1))</f>
        <v>17</v>
      </c>
      <c r="B387" s="14" t="s">
        <v>719</v>
      </c>
      <c r="C387" s="14"/>
      <c r="D387" s="15" t="s">
        <v>19</v>
      </c>
      <c r="E387" s="16">
        <v>4</v>
      </c>
      <c r="F387" s="40"/>
      <c r="G387" s="17">
        <f>ROUND(E387*F387,2)</f>
        <v>0</v>
      </c>
    </row>
    <row r="388" spans="1:7" s="71" customFormat="1" ht="55.2" x14ac:dyDescent="0.3">
      <c r="A388" s="13">
        <f>IF(B388="","",(MAX($A386:A387)+1))</f>
        <v>18</v>
      </c>
      <c r="B388" s="14" t="s">
        <v>111</v>
      </c>
      <c r="C388" s="14"/>
      <c r="D388" s="15" t="s">
        <v>20</v>
      </c>
      <c r="E388" s="16">
        <v>7</v>
      </c>
      <c r="F388" s="40"/>
      <c r="G388" s="17">
        <f>ROUND(E388*F388,2)</f>
        <v>0</v>
      </c>
    </row>
    <row r="389" spans="1:7" s="28" customFormat="1" ht="69" x14ac:dyDescent="0.3">
      <c r="A389" s="13">
        <f>IF(B389="","",(MAX($A387:A388)+1))</f>
        <v>19</v>
      </c>
      <c r="B389" s="14" t="s">
        <v>112</v>
      </c>
      <c r="C389" s="14"/>
      <c r="D389" s="15" t="s">
        <v>19</v>
      </c>
      <c r="E389" s="16">
        <v>4</v>
      </c>
      <c r="F389" s="40"/>
      <c r="G389" s="17">
        <f t="shared" si="26"/>
        <v>0</v>
      </c>
    </row>
    <row r="390" spans="1:7" s="28" customFormat="1" ht="69" x14ac:dyDescent="0.3">
      <c r="A390" s="13">
        <f>IF(B390="","",(MAX($A388:A389)+1))</f>
        <v>20</v>
      </c>
      <c r="B390" s="14" t="s">
        <v>113</v>
      </c>
      <c r="C390" s="14"/>
      <c r="D390" s="15" t="s">
        <v>19</v>
      </c>
      <c r="E390" s="16">
        <v>4</v>
      </c>
      <c r="F390" s="40"/>
      <c r="G390" s="17">
        <f t="shared" si="26"/>
        <v>0</v>
      </c>
    </row>
    <row r="391" spans="1:7" s="28" customFormat="1" ht="27.6" x14ac:dyDescent="0.3">
      <c r="A391" s="13">
        <f>IF(B391="","",(MAX($A389:A390)+1))</f>
        <v>21</v>
      </c>
      <c r="B391" s="14" t="s">
        <v>114</v>
      </c>
      <c r="C391" s="14"/>
      <c r="D391" s="15" t="s">
        <v>19</v>
      </c>
      <c r="E391" s="16">
        <v>4</v>
      </c>
      <c r="F391" s="40"/>
      <c r="G391" s="17">
        <f>ROUND(E391*F391,2)</f>
        <v>0</v>
      </c>
    </row>
    <row r="392" spans="1:7" s="71" customFormat="1" ht="27.6" x14ac:dyDescent="0.3">
      <c r="A392" s="13">
        <f>IF(B392="","",(MAX($A390:A391)+1))</f>
        <v>22</v>
      </c>
      <c r="B392" s="14" t="s">
        <v>115</v>
      </c>
      <c r="C392" s="14"/>
      <c r="D392" s="15" t="s">
        <v>19</v>
      </c>
      <c r="E392" s="16">
        <v>4</v>
      </c>
      <c r="F392" s="40"/>
      <c r="G392" s="17">
        <f t="shared" si="26"/>
        <v>0</v>
      </c>
    </row>
    <row r="393" spans="1:7" s="28" customFormat="1" ht="41.4" x14ac:dyDescent="0.3">
      <c r="A393" s="13">
        <f>IF(B393="","",(MAX($A391:A392)+1))</f>
        <v>23</v>
      </c>
      <c r="B393" s="14" t="s">
        <v>116</v>
      </c>
      <c r="C393" s="14"/>
      <c r="D393" s="15" t="s">
        <v>19</v>
      </c>
      <c r="E393" s="16">
        <v>16</v>
      </c>
      <c r="F393" s="40"/>
      <c r="G393" s="17">
        <f t="shared" si="26"/>
        <v>0</v>
      </c>
    </row>
    <row r="394" spans="1:7" s="28" customFormat="1" ht="69" x14ac:dyDescent="0.3">
      <c r="A394" s="13">
        <f>IF(B394="","",(MAX($A392:A393)+1))</f>
        <v>24</v>
      </c>
      <c r="B394" s="14" t="s">
        <v>117</v>
      </c>
      <c r="C394" s="14"/>
      <c r="D394" s="15" t="s">
        <v>19</v>
      </c>
      <c r="E394" s="16">
        <v>16</v>
      </c>
      <c r="F394" s="40"/>
      <c r="G394" s="17">
        <f t="shared" si="26"/>
        <v>0</v>
      </c>
    </row>
    <row r="395" spans="1:7" s="68" customFormat="1" x14ac:dyDescent="0.3">
      <c r="A395" s="13">
        <f>IF(B395="","",(MAX($A393:A394)+1))</f>
        <v>25</v>
      </c>
      <c r="B395" s="14" t="s">
        <v>118</v>
      </c>
      <c r="C395" s="14"/>
      <c r="D395" s="15" t="s">
        <v>19</v>
      </c>
      <c r="E395" s="16">
        <v>6</v>
      </c>
      <c r="F395" s="40"/>
      <c r="G395" s="17">
        <f>ROUND(E395*F395,2)</f>
        <v>0</v>
      </c>
    </row>
    <row r="396" spans="1:7" s="71" customFormat="1" ht="27.6" x14ac:dyDescent="0.3">
      <c r="A396" s="13">
        <f>IF(B396="","",(MAX($A394:A395)+1))</f>
        <v>26</v>
      </c>
      <c r="B396" s="14" t="s">
        <v>119</v>
      </c>
      <c r="C396" s="14"/>
      <c r="D396" s="15" t="s">
        <v>19</v>
      </c>
      <c r="E396" s="16">
        <v>16</v>
      </c>
      <c r="F396" s="40"/>
      <c r="G396" s="17">
        <f t="shared" si="26"/>
        <v>0</v>
      </c>
    </row>
    <row r="397" spans="1:7" s="28" customFormat="1" ht="27.6" x14ac:dyDescent="0.3">
      <c r="A397" s="13">
        <f>IF(B397="","",(MAX($A395:A396)+1))</f>
        <v>27</v>
      </c>
      <c r="B397" s="14" t="s">
        <v>720</v>
      </c>
      <c r="C397" s="14"/>
      <c r="D397" s="15" t="s">
        <v>20</v>
      </c>
      <c r="E397" s="16">
        <v>4</v>
      </c>
      <c r="F397" s="40"/>
      <c r="G397" s="17">
        <f t="shared" si="26"/>
        <v>0</v>
      </c>
    </row>
    <row r="398" spans="1:7" s="28" customFormat="1" ht="27.6" x14ac:dyDescent="0.3">
      <c r="A398" s="13">
        <f>IF(B398="","",(MAX($A396:A397)+1))</f>
        <v>28</v>
      </c>
      <c r="B398" s="14" t="s">
        <v>120</v>
      </c>
      <c r="C398" s="14"/>
      <c r="D398" s="15" t="s">
        <v>19</v>
      </c>
      <c r="E398" s="16">
        <v>9</v>
      </c>
      <c r="F398" s="40"/>
      <c r="G398" s="17">
        <f t="shared" si="26"/>
        <v>0</v>
      </c>
    </row>
    <row r="399" spans="1:7" s="28" customFormat="1" ht="27.6" x14ac:dyDescent="0.3">
      <c r="A399" s="13">
        <f>IF(B399="","",(MAX($A397:A398)+1))</f>
        <v>29</v>
      </c>
      <c r="B399" s="14" t="s">
        <v>121</v>
      </c>
      <c r="C399" s="14"/>
      <c r="D399" s="15" t="s">
        <v>122</v>
      </c>
      <c r="E399" s="16">
        <v>8</v>
      </c>
      <c r="F399" s="40"/>
      <c r="G399" s="17">
        <f t="shared" si="26"/>
        <v>0</v>
      </c>
    </row>
    <row r="400" spans="1:7" s="28" customFormat="1" x14ac:dyDescent="0.3">
      <c r="A400" s="13">
        <f>IF(B400="","",(MAX($A398:A399)+1))</f>
        <v>30</v>
      </c>
      <c r="B400" s="14" t="s">
        <v>123</v>
      </c>
      <c r="C400" s="14"/>
      <c r="D400" s="15" t="s">
        <v>19</v>
      </c>
      <c r="E400" s="16">
        <v>2</v>
      </c>
      <c r="F400" s="40"/>
      <c r="G400" s="17">
        <f t="shared" si="26"/>
        <v>0</v>
      </c>
    </row>
    <row r="401" spans="1:7" s="28" customFormat="1" ht="41.4" x14ac:dyDescent="0.3">
      <c r="A401" s="13">
        <f>IF(B401="","",(MAX($A399:A400)+1))</f>
        <v>31</v>
      </c>
      <c r="B401" s="14" t="s">
        <v>124</v>
      </c>
      <c r="C401" s="14"/>
      <c r="D401" s="15" t="s">
        <v>19</v>
      </c>
      <c r="E401" s="16">
        <v>11</v>
      </c>
      <c r="F401" s="40"/>
      <c r="G401" s="17">
        <f t="shared" si="26"/>
        <v>0</v>
      </c>
    </row>
    <row r="402" spans="1:7" s="28" customFormat="1" ht="55.2" x14ac:dyDescent="0.3">
      <c r="A402" s="13">
        <f>IF(B402="","",(MAX($A400:A401)+1))</f>
        <v>32</v>
      </c>
      <c r="B402" s="14" t="s">
        <v>125</v>
      </c>
      <c r="C402" s="14"/>
      <c r="D402" s="15" t="s">
        <v>20</v>
      </c>
      <c r="E402" s="16">
        <v>1</v>
      </c>
      <c r="F402" s="40"/>
      <c r="G402" s="17">
        <f>ROUND(E402*F402,2)</f>
        <v>0</v>
      </c>
    </row>
    <row r="403" spans="1:7" s="28" customFormat="1" ht="27.6" x14ac:dyDescent="0.3">
      <c r="A403" s="13">
        <f>IF(B403="","",(MAX($A401:A402)+1))</f>
        <v>33</v>
      </c>
      <c r="B403" s="14" t="s">
        <v>126</v>
      </c>
      <c r="C403" s="14"/>
      <c r="D403" s="15" t="s">
        <v>20</v>
      </c>
      <c r="E403" s="16">
        <v>1</v>
      </c>
      <c r="F403" s="40"/>
      <c r="G403" s="17">
        <f>ROUND(E403*F403,2)</f>
        <v>0</v>
      </c>
    </row>
    <row r="404" spans="1:7" s="28" customFormat="1" ht="55.2" x14ac:dyDescent="0.3">
      <c r="A404" s="13">
        <f>IF(B404="","",(MAX($A402:A403)+1))</f>
        <v>34</v>
      </c>
      <c r="B404" s="14" t="s">
        <v>127</v>
      </c>
      <c r="C404" s="14"/>
      <c r="D404" s="15" t="s">
        <v>20</v>
      </c>
      <c r="E404" s="16">
        <v>1</v>
      </c>
      <c r="F404" s="40"/>
      <c r="G404" s="17">
        <f>ROUND(E404*F404,2)</f>
        <v>0</v>
      </c>
    </row>
    <row r="405" spans="1:7" s="28" customFormat="1" x14ac:dyDescent="0.3">
      <c r="A405" s="9"/>
      <c r="B405" s="10" t="s">
        <v>128</v>
      </c>
      <c r="C405" s="10"/>
      <c r="D405" s="11"/>
      <c r="E405" s="10"/>
      <c r="F405" s="10"/>
      <c r="G405" s="12">
        <f>ROUND(SUM(G406:G410),2)</f>
        <v>0</v>
      </c>
    </row>
    <row r="406" spans="1:7" s="28" customFormat="1" ht="222.6" customHeight="1" x14ac:dyDescent="0.3">
      <c r="A406" s="13">
        <v>1</v>
      </c>
      <c r="B406" s="14" t="s">
        <v>721</v>
      </c>
      <c r="C406" s="14"/>
      <c r="D406" s="15" t="s">
        <v>19</v>
      </c>
      <c r="E406" s="16">
        <v>1</v>
      </c>
      <c r="F406" s="40"/>
      <c r="G406" s="17">
        <f>ROUND(E406*F406,2)</f>
        <v>0</v>
      </c>
    </row>
    <row r="407" spans="1:7" s="28" customFormat="1" ht="230.4" customHeight="1" x14ac:dyDescent="0.3">
      <c r="A407" s="13">
        <f>IF(B407="","",(MAX($A405:A406)+1))</f>
        <v>2</v>
      </c>
      <c r="B407" s="14" t="s">
        <v>722</v>
      </c>
      <c r="C407" s="14"/>
      <c r="D407" s="15" t="s">
        <v>19</v>
      </c>
      <c r="E407" s="16">
        <v>22</v>
      </c>
      <c r="F407" s="40"/>
      <c r="G407" s="17">
        <f>ROUND(E407*F407,2)</f>
        <v>0</v>
      </c>
    </row>
    <row r="408" spans="1:7" s="28" customFormat="1" ht="276" x14ac:dyDescent="0.3">
      <c r="A408" s="13">
        <f>IF(B408="","",(MAX($A406:A407)+1))</f>
        <v>3</v>
      </c>
      <c r="B408" s="14" t="s">
        <v>723</v>
      </c>
      <c r="C408" s="14"/>
      <c r="D408" s="15" t="s">
        <v>19</v>
      </c>
      <c r="E408" s="16">
        <v>2</v>
      </c>
      <c r="F408" s="40"/>
      <c r="G408" s="17">
        <f>E408*F408</f>
        <v>0</v>
      </c>
    </row>
    <row r="409" spans="1:7" s="28" customFormat="1" ht="276" x14ac:dyDescent="0.3">
      <c r="A409" s="13">
        <f>IF(B409="","",(MAX($A407:A408)+1))</f>
        <v>4</v>
      </c>
      <c r="B409" s="14" t="s">
        <v>724</v>
      </c>
      <c r="C409" s="14"/>
      <c r="D409" s="15" t="s">
        <v>19</v>
      </c>
      <c r="E409" s="16">
        <v>4</v>
      </c>
      <c r="F409" s="40"/>
      <c r="G409" s="17">
        <f>ROUND(E409*F409,2)</f>
        <v>0</v>
      </c>
    </row>
    <row r="410" spans="1:7" s="28" customFormat="1" ht="27.6" x14ac:dyDescent="0.3">
      <c r="A410" s="13">
        <f>IF(B410="","",(MAX($A408:A409)+1))</f>
        <v>5</v>
      </c>
      <c r="B410" s="14" t="s">
        <v>129</v>
      </c>
      <c r="C410" s="14"/>
      <c r="D410" s="15" t="s">
        <v>19</v>
      </c>
      <c r="E410" s="16">
        <v>27</v>
      </c>
      <c r="F410" s="40"/>
      <c r="G410" s="17">
        <f>ROUND(E410*F410,2)</f>
        <v>0</v>
      </c>
    </row>
    <row r="411" spans="1:7" s="28" customFormat="1" x14ac:dyDescent="0.3">
      <c r="A411" s="9"/>
      <c r="B411" s="10" t="s">
        <v>130</v>
      </c>
      <c r="C411" s="10"/>
      <c r="D411" s="11"/>
      <c r="E411" s="10"/>
      <c r="F411" s="10"/>
      <c r="G411" s="12">
        <f>ROUND(SUM(G412:G438),2)</f>
        <v>0</v>
      </c>
    </row>
    <row r="412" spans="1:7" s="28" customFormat="1" ht="41.4" x14ac:dyDescent="0.3">
      <c r="A412" s="13"/>
      <c r="B412" s="14" t="s">
        <v>659</v>
      </c>
      <c r="C412" s="14"/>
      <c r="D412" s="15"/>
      <c r="E412" s="16"/>
      <c r="F412" s="16"/>
      <c r="G412" s="16"/>
    </row>
    <row r="413" spans="1:7" s="28" customFormat="1" ht="29.4" x14ac:dyDescent="0.3">
      <c r="A413" s="13">
        <f>IF(B413="","",(MAX($A411:A412)+1))</f>
        <v>1</v>
      </c>
      <c r="B413" s="14" t="s">
        <v>131</v>
      </c>
      <c r="C413" s="14"/>
      <c r="D413" s="15" t="s">
        <v>18</v>
      </c>
      <c r="E413" s="16">
        <v>110</v>
      </c>
      <c r="F413" s="40"/>
      <c r="G413" s="17">
        <f t="shared" ref="G413:G422" si="27">ROUND(E413*F413,2)</f>
        <v>0</v>
      </c>
    </row>
    <row r="414" spans="1:7" s="28" customFormat="1" ht="29.4" x14ac:dyDescent="0.3">
      <c r="A414" s="13">
        <f>IF(B414="","",(MAX($A412:A413)+1))</f>
        <v>2</v>
      </c>
      <c r="B414" s="14" t="s">
        <v>132</v>
      </c>
      <c r="C414" s="14"/>
      <c r="D414" s="15" t="s">
        <v>18</v>
      </c>
      <c r="E414" s="16">
        <v>120</v>
      </c>
      <c r="F414" s="40"/>
      <c r="G414" s="17">
        <f t="shared" si="27"/>
        <v>0</v>
      </c>
    </row>
    <row r="415" spans="1:7" s="28" customFormat="1" ht="29.4" x14ac:dyDescent="0.3">
      <c r="A415" s="13">
        <f>IF(B415="","",(MAX($A413:A414)+1))</f>
        <v>3</v>
      </c>
      <c r="B415" s="14" t="s">
        <v>133</v>
      </c>
      <c r="C415" s="14"/>
      <c r="D415" s="15" t="s">
        <v>18</v>
      </c>
      <c r="E415" s="16">
        <v>590</v>
      </c>
      <c r="F415" s="40"/>
      <c r="G415" s="17">
        <f t="shared" si="27"/>
        <v>0</v>
      </c>
    </row>
    <row r="416" spans="1:7" s="28" customFormat="1" ht="29.4" x14ac:dyDescent="0.3">
      <c r="A416" s="13">
        <f>IF(B416="","",(MAX($A414:A415)+1))</f>
        <v>4</v>
      </c>
      <c r="B416" s="14" t="s">
        <v>134</v>
      </c>
      <c r="C416" s="14"/>
      <c r="D416" s="15" t="s">
        <v>18</v>
      </c>
      <c r="E416" s="16">
        <v>670</v>
      </c>
      <c r="F416" s="40"/>
      <c r="G416" s="17">
        <f t="shared" si="27"/>
        <v>0</v>
      </c>
    </row>
    <row r="417" spans="1:7" s="28" customFormat="1" ht="29.4" x14ac:dyDescent="0.3">
      <c r="A417" s="13">
        <f>IF(B417="","",(MAX($A415:A416)+1))</f>
        <v>5</v>
      </c>
      <c r="B417" s="14" t="s">
        <v>135</v>
      </c>
      <c r="C417" s="14"/>
      <c r="D417" s="15" t="s">
        <v>18</v>
      </c>
      <c r="E417" s="16">
        <v>160</v>
      </c>
      <c r="F417" s="40"/>
      <c r="G417" s="17">
        <f t="shared" si="27"/>
        <v>0</v>
      </c>
    </row>
    <row r="418" spans="1:7" s="28" customFormat="1" ht="29.4" x14ac:dyDescent="0.3">
      <c r="A418" s="13">
        <f>IF(B418="","",(MAX($A416:A417)+1))</f>
        <v>6</v>
      </c>
      <c r="B418" s="14" t="s">
        <v>136</v>
      </c>
      <c r="C418" s="14"/>
      <c r="D418" s="15" t="s">
        <v>18</v>
      </c>
      <c r="E418" s="16">
        <v>3</v>
      </c>
      <c r="F418" s="40"/>
      <c r="G418" s="17">
        <f t="shared" si="27"/>
        <v>0</v>
      </c>
    </row>
    <row r="419" spans="1:7" s="28" customFormat="1" ht="29.4" x14ac:dyDescent="0.3">
      <c r="A419" s="13">
        <f>IF(B419="","",(MAX($A417:A418)+1))</f>
        <v>7</v>
      </c>
      <c r="B419" s="14" t="s">
        <v>137</v>
      </c>
      <c r="C419" s="14"/>
      <c r="D419" s="15" t="s">
        <v>18</v>
      </c>
      <c r="E419" s="16">
        <v>55</v>
      </c>
      <c r="F419" s="40"/>
      <c r="G419" s="17">
        <f>ROUND(E419*F419,2)</f>
        <v>0</v>
      </c>
    </row>
    <row r="420" spans="1:7" s="28" customFormat="1" ht="29.4" x14ac:dyDescent="0.3">
      <c r="A420" s="13">
        <f>IF(B420="","",(MAX($A418:A419)+1))</f>
        <v>8</v>
      </c>
      <c r="B420" s="14" t="s">
        <v>138</v>
      </c>
      <c r="C420" s="14"/>
      <c r="D420" s="15" t="s">
        <v>18</v>
      </c>
      <c r="E420" s="16">
        <v>38</v>
      </c>
      <c r="F420" s="40"/>
      <c r="G420" s="17">
        <f t="shared" si="27"/>
        <v>0</v>
      </c>
    </row>
    <row r="421" spans="1:7" s="28" customFormat="1" ht="27.6" x14ac:dyDescent="0.3">
      <c r="A421" s="13">
        <f>IF(B421="","",(MAX($A419:A420)+1))</f>
        <v>9</v>
      </c>
      <c r="B421" s="14" t="s">
        <v>139</v>
      </c>
      <c r="C421" s="14"/>
      <c r="D421" s="15" t="s">
        <v>18</v>
      </c>
      <c r="E421" s="16">
        <v>14</v>
      </c>
      <c r="F421" s="40"/>
      <c r="G421" s="17">
        <f>ROUND(E421*F421,2)</f>
        <v>0</v>
      </c>
    </row>
    <row r="422" spans="1:7" s="28" customFormat="1" ht="27.6" x14ac:dyDescent="0.3">
      <c r="A422" s="13">
        <f>IF(B422="","",(MAX($A420:A421)+1))</f>
        <v>10</v>
      </c>
      <c r="B422" s="14" t="s">
        <v>140</v>
      </c>
      <c r="C422" s="14"/>
      <c r="D422" s="15" t="s">
        <v>18</v>
      </c>
      <c r="E422" s="16">
        <v>60</v>
      </c>
      <c r="F422" s="40"/>
      <c r="G422" s="17">
        <f t="shared" si="27"/>
        <v>0</v>
      </c>
    </row>
    <row r="423" spans="1:7" s="28" customFormat="1" ht="27.6" x14ac:dyDescent="0.3">
      <c r="A423" s="13">
        <f>IF(B423="","",(MAX($A421:A422)+1))</f>
        <v>11</v>
      </c>
      <c r="B423" s="14" t="s">
        <v>141</v>
      </c>
      <c r="C423" s="14"/>
      <c r="D423" s="15" t="s">
        <v>18</v>
      </c>
      <c r="E423" s="16">
        <v>55</v>
      </c>
      <c r="F423" s="40"/>
      <c r="G423" s="17">
        <f>ROUND(E423*F423,2)</f>
        <v>0</v>
      </c>
    </row>
    <row r="424" spans="1:7" s="28" customFormat="1" ht="27.6" x14ac:dyDescent="0.3">
      <c r="A424" s="13">
        <f>IF(B424="","",(MAX($A422:A423)+1))</f>
        <v>12</v>
      </c>
      <c r="B424" s="14" t="s">
        <v>142</v>
      </c>
      <c r="C424" s="14"/>
      <c r="D424" s="15" t="s">
        <v>18</v>
      </c>
      <c r="E424" s="16">
        <v>5</v>
      </c>
      <c r="F424" s="40"/>
      <c r="G424" s="17">
        <f>ROUND(E424*F424,2)</f>
        <v>0</v>
      </c>
    </row>
    <row r="425" spans="1:7" s="28" customFormat="1" ht="27.6" x14ac:dyDescent="0.3">
      <c r="A425" s="13">
        <f>IF(B425="","",(MAX($A423:A424)+1))</f>
        <v>13</v>
      </c>
      <c r="B425" s="14" t="s">
        <v>143</v>
      </c>
      <c r="C425" s="14"/>
      <c r="D425" s="15" t="s">
        <v>18</v>
      </c>
      <c r="E425" s="16">
        <v>55</v>
      </c>
      <c r="F425" s="40"/>
      <c r="G425" s="17">
        <f>ROUND(E425*F425,2)</f>
        <v>0</v>
      </c>
    </row>
    <row r="426" spans="1:7" s="28" customFormat="1" x14ac:dyDescent="0.3">
      <c r="A426" s="13">
        <f>IF(B426="","",(MAX($A424:A425)+1))</f>
        <v>14</v>
      </c>
      <c r="B426" s="14" t="s">
        <v>144</v>
      </c>
      <c r="C426" s="14"/>
      <c r="D426" s="15" t="s">
        <v>18</v>
      </c>
      <c r="E426" s="16">
        <v>620</v>
      </c>
      <c r="F426" s="40"/>
      <c r="G426" s="17">
        <f t="shared" ref="G426:G436" si="28">ROUND(E426*F426,2)</f>
        <v>0</v>
      </c>
    </row>
    <row r="427" spans="1:7" s="28" customFormat="1" ht="27.6" x14ac:dyDescent="0.3">
      <c r="A427" s="13">
        <f>IF(B427="","",(MAX($A425:A426)+1))</f>
        <v>15</v>
      </c>
      <c r="B427" s="14" t="s">
        <v>145</v>
      </c>
      <c r="C427" s="14"/>
      <c r="D427" s="15" t="s">
        <v>19</v>
      </c>
      <c r="E427" s="16">
        <v>56</v>
      </c>
      <c r="F427" s="40"/>
      <c r="G427" s="17">
        <f t="shared" si="28"/>
        <v>0</v>
      </c>
    </row>
    <row r="428" spans="1:7" s="28" customFormat="1" ht="55.2" x14ac:dyDescent="0.3">
      <c r="A428" s="13">
        <f>IF(B428="","",(MAX($A426:A427)+1))</f>
        <v>16</v>
      </c>
      <c r="B428" s="14" t="s">
        <v>146</v>
      </c>
      <c r="C428" s="14"/>
      <c r="D428" s="15" t="s">
        <v>19</v>
      </c>
      <c r="E428" s="16">
        <v>37</v>
      </c>
      <c r="F428" s="40"/>
      <c r="G428" s="17">
        <f t="shared" si="28"/>
        <v>0</v>
      </c>
    </row>
    <row r="429" spans="1:7" s="28" customFormat="1" ht="55.2" x14ac:dyDescent="0.3">
      <c r="A429" s="13">
        <f>IF(B429="","",(MAX($A427:A428)+1))</f>
        <v>17</v>
      </c>
      <c r="B429" s="14" t="s">
        <v>147</v>
      </c>
      <c r="C429" s="14"/>
      <c r="D429" s="15" t="s">
        <v>19</v>
      </c>
      <c r="E429" s="16">
        <v>5</v>
      </c>
      <c r="F429" s="40"/>
      <c r="G429" s="17">
        <f t="shared" si="28"/>
        <v>0</v>
      </c>
    </row>
    <row r="430" spans="1:7" s="28" customFormat="1" ht="27.6" x14ac:dyDescent="0.3">
      <c r="A430" s="13">
        <f>IF(B430="","",(MAX($A428:A429)+1))</f>
        <v>18</v>
      </c>
      <c r="B430" s="14" t="s">
        <v>148</v>
      </c>
      <c r="C430" s="14"/>
      <c r="D430" s="15" t="s">
        <v>20</v>
      </c>
      <c r="E430" s="16">
        <v>10</v>
      </c>
      <c r="F430" s="40"/>
      <c r="G430" s="17">
        <f t="shared" si="28"/>
        <v>0</v>
      </c>
    </row>
    <row r="431" spans="1:7" s="28" customFormat="1" ht="41.4" x14ac:dyDescent="0.3">
      <c r="A431" s="13">
        <f>IF(B431="","",(MAX($A429:A430)+1))</f>
        <v>19</v>
      </c>
      <c r="B431" s="14" t="s">
        <v>149</v>
      </c>
      <c r="C431" s="14"/>
      <c r="D431" s="15" t="s">
        <v>19</v>
      </c>
      <c r="E431" s="16">
        <v>2</v>
      </c>
      <c r="F431" s="40"/>
      <c r="G431" s="17">
        <f t="shared" si="28"/>
        <v>0</v>
      </c>
    </row>
    <row r="432" spans="1:7" s="28" customFormat="1" x14ac:dyDescent="0.3">
      <c r="A432" s="13">
        <f>IF(B432="","",(MAX($A431:A431)+1))</f>
        <v>20</v>
      </c>
      <c r="B432" s="14" t="s">
        <v>150</v>
      </c>
      <c r="C432" s="14"/>
      <c r="D432" s="15" t="s">
        <v>19</v>
      </c>
      <c r="E432" s="16">
        <v>3</v>
      </c>
      <c r="F432" s="40"/>
      <c r="G432" s="17">
        <f t="shared" si="28"/>
        <v>0</v>
      </c>
    </row>
    <row r="433" spans="1:7" s="28" customFormat="1" ht="27.6" x14ac:dyDescent="0.3">
      <c r="A433" s="13">
        <f>IF(B433="","",(MAX($A432:A432)+1))</f>
        <v>21</v>
      </c>
      <c r="B433" s="14" t="s">
        <v>151</v>
      </c>
      <c r="C433" s="14"/>
      <c r="D433" s="15" t="s">
        <v>20</v>
      </c>
      <c r="E433" s="16">
        <v>1</v>
      </c>
      <c r="F433" s="40"/>
      <c r="G433" s="17">
        <f>ROUND(E433*F433,2)</f>
        <v>0</v>
      </c>
    </row>
    <row r="434" spans="1:7" s="28" customFormat="1" ht="151.80000000000001" x14ac:dyDescent="0.3">
      <c r="A434" s="13">
        <f>IF(B434="","",(MAX($A432:A433)+1))</f>
        <v>22</v>
      </c>
      <c r="B434" s="14" t="s">
        <v>152</v>
      </c>
      <c r="C434" s="14"/>
      <c r="D434" s="15" t="s">
        <v>20</v>
      </c>
      <c r="E434" s="16">
        <v>1</v>
      </c>
      <c r="F434" s="40"/>
      <c r="G434" s="17">
        <f>ROUND(E434*F434,2)</f>
        <v>0</v>
      </c>
    </row>
    <row r="435" spans="1:7" s="28" customFormat="1" ht="41.4" x14ac:dyDescent="0.3">
      <c r="A435" s="13">
        <f>IF(B435="","",(MAX($A433:A434)+1))</f>
        <v>23</v>
      </c>
      <c r="B435" s="14" t="s">
        <v>761</v>
      </c>
      <c r="C435" s="14"/>
      <c r="D435" s="15" t="s">
        <v>20</v>
      </c>
      <c r="E435" s="16">
        <v>1</v>
      </c>
      <c r="F435" s="40"/>
      <c r="G435" s="17">
        <f>ROUND(E435*F435,2)</f>
        <v>0</v>
      </c>
    </row>
    <row r="436" spans="1:7" s="28" customFormat="1" ht="110.4" x14ac:dyDescent="0.3">
      <c r="A436" s="13">
        <f>IF(B436="","",(MAX($A434:A435)+1))</f>
        <v>24</v>
      </c>
      <c r="B436" s="14" t="s">
        <v>762</v>
      </c>
      <c r="C436" s="14"/>
      <c r="D436" s="15" t="s">
        <v>20</v>
      </c>
      <c r="E436" s="16">
        <v>1</v>
      </c>
      <c r="F436" s="40"/>
      <c r="G436" s="17">
        <f t="shared" si="28"/>
        <v>0</v>
      </c>
    </row>
    <row r="437" spans="1:7" s="28" customFormat="1" x14ac:dyDescent="0.3">
      <c r="A437" s="13">
        <f>IF(B437="","",(MAX($A435:A436)+1))</f>
        <v>25</v>
      </c>
      <c r="B437" s="14" t="s">
        <v>153</v>
      </c>
      <c r="C437" s="14"/>
      <c r="D437" s="15" t="s">
        <v>20</v>
      </c>
      <c r="E437" s="16">
        <v>1</v>
      </c>
      <c r="F437" s="40"/>
      <c r="G437" s="17">
        <f>ROUND(E437*F437,2)</f>
        <v>0</v>
      </c>
    </row>
    <row r="438" spans="1:7" s="28" customFormat="1" ht="27.6" x14ac:dyDescent="0.3">
      <c r="A438" s="13">
        <f>IF(B438="","",(MAX($A436:A437)+1))</f>
        <v>26</v>
      </c>
      <c r="B438" s="14" t="s">
        <v>154</v>
      </c>
      <c r="C438" s="14"/>
      <c r="D438" s="15" t="s">
        <v>20</v>
      </c>
      <c r="E438" s="16">
        <v>1</v>
      </c>
      <c r="F438" s="40"/>
      <c r="G438" s="17">
        <f>ROUND(E438*F438,2)</f>
        <v>0</v>
      </c>
    </row>
    <row r="439" spans="1:7" s="28" customFormat="1" x14ac:dyDescent="0.3">
      <c r="A439" s="9"/>
      <c r="B439" s="10" t="s">
        <v>155</v>
      </c>
      <c r="C439" s="10"/>
      <c r="D439" s="11"/>
      <c r="E439" s="10"/>
      <c r="F439" s="10"/>
      <c r="G439" s="12">
        <f>ROUND(SUM(G440:G450),2)</f>
        <v>0</v>
      </c>
    </row>
    <row r="440" spans="1:7" s="28" customFormat="1" ht="169.95" customHeight="1" x14ac:dyDescent="0.3">
      <c r="A440" s="13">
        <v>1</v>
      </c>
      <c r="B440" s="14" t="s">
        <v>725</v>
      </c>
      <c r="C440" s="14"/>
      <c r="D440" s="15" t="s">
        <v>19</v>
      </c>
      <c r="E440" s="16">
        <v>5</v>
      </c>
      <c r="F440" s="40"/>
      <c r="G440" s="17">
        <f t="shared" ref="G440:G450" si="29">ROUND(E440*F440,2)</f>
        <v>0</v>
      </c>
    </row>
    <row r="441" spans="1:7" s="28" customFormat="1" ht="41.4" x14ac:dyDescent="0.3">
      <c r="A441" s="13">
        <f>IF(B441="","",(MAX($A439:A440)+1))</f>
        <v>2</v>
      </c>
      <c r="B441" s="14" t="s">
        <v>726</v>
      </c>
      <c r="C441" s="14"/>
      <c r="D441" s="15" t="s">
        <v>19</v>
      </c>
      <c r="E441" s="16">
        <v>5</v>
      </c>
      <c r="F441" s="40"/>
      <c r="G441" s="17">
        <f t="shared" si="29"/>
        <v>0</v>
      </c>
    </row>
    <row r="442" spans="1:7" s="28" customFormat="1" ht="196.95" customHeight="1" x14ac:dyDescent="0.3">
      <c r="A442" s="13">
        <f>IF(B442="","",(MAX($A440:A441)+1))</f>
        <v>3</v>
      </c>
      <c r="B442" s="14" t="s">
        <v>727</v>
      </c>
      <c r="C442" s="14"/>
      <c r="D442" s="15" t="s">
        <v>19</v>
      </c>
      <c r="E442" s="16">
        <v>2</v>
      </c>
      <c r="F442" s="40"/>
      <c r="G442" s="17">
        <f t="shared" si="29"/>
        <v>0</v>
      </c>
    </row>
    <row r="443" spans="1:7" s="28" customFormat="1" ht="41.4" x14ac:dyDescent="0.3">
      <c r="A443" s="13">
        <f>IF(B443="","",(MAX($A441:A442)+1))</f>
        <v>4</v>
      </c>
      <c r="B443" s="14" t="s">
        <v>728</v>
      </c>
      <c r="C443" s="14"/>
      <c r="D443" s="15" t="s">
        <v>19</v>
      </c>
      <c r="E443" s="16">
        <v>2</v>
      </c>
      <c r="F443" s="40"/>
      <c r="G443" s="17">
        <f t="shared" si="29"/>
        <v>0</v>
      </c>
    </row>
    <row r="444" spans="1:7" s="28" customFormat="1" ht="151.80000000000001" x14ac:dyDescent="0.3">
      <c r="A444" s="13">
        <f>IF(B444="","",(MAX($A442:A443)+1))</f>
        <v>5</v>
      </c>
      <c r="B444" s="14" t="s">
        <v>729</v>
      </c>
      <c r="C444" s="14"/>
      <c r="D444" s="15" t="s">
        <v>19</v>
      </c>
      <c r="E444" s="16">
        <v>2</v>
      </c>
      <c r="F444" s="40"/>
      <c r="G444" s="17">
        <f t="shared" si="29"/>
        <v>0</v>
      </c>
    </row>
    <row r="445" spans="1:7" s="28" customFormat="1" ht="41.4" x14ac:dyDescent="0.3">
      <c r="A445" s="13">
        <f>IF(B445="","",(MAX($A443:A444)+1))</f>
        <v>6</v>
      </c>
      <c r="B445" s="14" t="s">
        <v>730</v>
      </c>
      <c r="C445" s="14"/>
      <c r="D445" s="15" t="s">
        <v>19</v>
      </c>
      <c r="E445" s="16">
        <v>2</v>
      </c>
      <c r="F445" s="40"/>
      <c r="G445" s="17">
        <f>ROUND(E445*F445,2)</f>
        <v>0</v>
      </c>
    </row>
    <row r="446" spans="1:7" s="28" customFormat="1" ht="165.6" x14ac:dyDescent="0.3">
      <c r="A446" s="13">
        <f>IF(B446="","",(MAX($A444:A445)+1))</f>
        <v>7</v>
      </c>
      <c r="B446" s="14" t="s">
        <v>731</v>
      </c>
      <c r="C446" s="14"/>
      <c r="D446" s="15" t="s">
        <v>19</v>
      </c>
      <c r="E446" s="16">
        <v>37</v>
      </c>
      <c r="F446" s="40"/>
      <c r="G446" s="17">
        <f t="shared" si="29"/>
        <v>0</v>
      </c>
    </row>
    <row r="447" spans="1:7" s="28" customFormat="1" ht="193.2" x14ac:dyDescent="0.3">
      <c r="A447" s="13">
        <f>IF(B447="","",(MAX($A445:A446)+1))</f>
        <v>8</v>
      </c>
      <c r="B447" s="14" t="s">
        <v>732</v>
      </c>
      <c r="C447" s="14"/>
      <c r="D447" s="15" t="s">
        <v>19</v>
      </c>
      <c r="E447" s="16">
        <v>8</v>
      </c>
      <c r="F447" s="40"/>
      <c r="G447" s="17">
        <f t="shared" si="29"/>
        <v>0</v>
      </c>
    </row>
    <row r="448" spans="1:7" s="28" customFormat="1" ht="193.2" x14ac:dyDescent="0.3">
      <c r="A448" s="13">
        <f>IF(B448="","",(MAX($A446:A447)+1))</f>
        <v>9</v>
      </c>
      <c r="B448" s="14" t="s">
        <v>733</v>
      </c>
      <c r="C448" s="14"/>
      <c r="D448" s="15" t="s">
        <v>19</v>
      </c>
      <c r="E448" s="16">
        <v>4</v>
      </c>
      <c r="F448" s="40"/>
      <c r="G448" s="17">
        <f t="shared" si="29"/>
        <v>0</v>
      </c>
    </row>
    <row r="449" spans="1:7" s="28" customFormat="1" ht="124.2" x14ac:dyDescent="0.3">
      <c r="A449" s="13">
        <f>IF(B449="","",(MAX($A447:A448)+1))</f>
        <v>10</v>
      </c>
      <c r="B449" s="14" t="s">
        <v>734</v>
      </c>
      <c r="C449" s="14"/>
      <c r="D449" s="15" t="s">
        <v>19</v>
      </c>
      <c r="E449" s="16">
        <v>2</v>
      </c>
      <c r="F449" s="40"/>
      <c r="G449" s="17">
        <f t="shared" si="29"/>
        <v>0</v>
      </c>
    </row>
    <row r="450" spans="1:7" s="28" customFormat="1" ht="114" customHeight="1" x14ac:dyDescent="0.3">
      <c r="A450" s="13">
        <f>IF(B450="","",(MAX($A448:A449)+1))</f>
        <v>11</v>
      </c>
      <c r="B450" s="14" t="s">
        <v>735</v>
      </c>
      <c r="C450" s="14"/>
      <c r="D450" s="15" t="s">
        <v>19</v>
      </c>
      <c r="E450" s="16">
        <v>2</v>
      </c>
      <c r="F450" s="40"/>
      <c r="G450" s="17">
        <f t="shared" si="29"/>
        <v>0</v>
      </c>
    </row>
    <row r="451" spans="1:7" s="28" customFormat="1" x14ac:dyDescent="0.3">
      <c r="A451" s="9"/>
      <c r="B451" s="10" t="s">
        <v>156</v>
      </c>
      <c r="C451" s="10"/>
      <c r="D451" s="11"/>
      <c r="E451" s="10"/>
      <c r="F451" s="10"/>
      <c r="G451" s="12">
        <f>ROUND(SUM(G452:G478),2)</f>
        <v>0</v>
      </c>
    </row>
    <row r="452" spans="1:7" s="28" customFormat="1" ht="27.6" x14ac:dyDescent="0.3">
      <c r="A452" s="13">
        <v>1</v>
      </c>
      <c r="B452" s="14" t="s">
        <v>736</v>
      </c>
      <c r="C452" s="14"/>
      <c r="D452" s="15" t="s">
        <v>19</v>
      </c>
      <c r="E452" s="16">
        <v>2</v>
      </c>
      <c r="F452" s="40"/>
      <c r="G452" s="17">
        <f t="shared" ref="G452:G476" si="30">ROUND(E452*F452,2)</f>
        <v>0</v>
      </c>
    </row>
    <row r="453" spans="1:7" s="28" customFormat="1" ht="27.6" x14ac:dyDescent="0.3">
      <c r="A453" s="13">
        <f>IF(B453="","",(MAX($A451:A452)+1))</f>
        <v>2</v>
      </c>
      <c r="B453" s="14" t="s">
        <v>737</v>
      </c>
      <c r="C453" s="14"/>
      <c r="D453" s="15" t="s">
        <v>19</v>
      </c>
      <c r="E453" s="16">
        <v>2</v>
      </c>
      <c r="F453" s="40"/>
      <c r="G453" s="17">
        <f t="shared" si="30"/>
        <v>0</v>
      </c>
    </row>
    <row r="454" spans="1:7" s="28" customFormat="1" x14ac:dyDescent="0.3">
      <c r="A454" s="13">
        <f>IF(B454="","",(MAX($A452:A453)+1))</f>
        <v>3</v>
      </c>
      <c r="B454" s="14" t="s">
        <v>738</v>
      </c>
      <c r="C454" s="14"/>
      <c r="D454" s="15" t="s">
        <v>19</v>
      </c>
      <c r="E454" s="16">
        <v>2</v>
      </c>
      <c r="F454" s="40"/>
      <c r="G454" s="17">
        <f t="shared" si="30"/>
        <v>0</v>
      </c>
    </row>
    <row r="455" spans="1:7" s="28" customFormat="1" ht="41.4" x14ac:dyDescent="0.3">
      <c r="A455" s="13">
        <f>IF(B455="","",(MAX($A453:A454)+1))</f>
        <v>4</v>
      </c>
      <c r="B455" s="14" t="s">
        <v>739</v>
      </c>
      <c r="C455" s="14"/>
      <c r="D455" s="15" t="s">
        <v>18</v>
      </c>
      <c r="E455" s="16">
        <v>380</v>
      </c>
      <c r="F455" s="40"/>
      <c r="G455" s="17">
        <f t="shared" si="30"/>
        <v>0</v>
      </c>
    </row>
    <row r="456" spans="1:7" s="28" customFormat="1" ht="41.4" x14ac:dyDescent="0.3">
      <c r="A456" s="13">
        <f>IF(B456="","",(MAX($A454:A455)+1))</f>
        <v>5</v>
      </c>
      <c r="B456" s="14" t="s">
        <v>740</v>
      </c>
      <c r="C456" s="14"/>
      <c r="D456" s="15" t="s">
        <v>18</v>
      </c>
      <c r="E456" s="16">
        <v>166</v>
      </c>
      <c r="F456" s="40"/>
      <c r="G456" s="17">
        <f t="shared" si="30"/>
        <v>0</v>
      </c>
    </row>
    <row r="457" spans="1:7" s="28" customFormat="1" ht="41.4" x14ac:dyDescent="0.3">
      <c r="A457" s="13">
        <f>IF(B457="","",(MAX($A455:A456)+1))</f>
        <v>6</v>
      </c>
      <c r="B457" s="14" t="s">
        <v>741</v>
      </c>
      <c r="C457" s="14"/>
      <c r="D457" s="15" t="s">
        <v>18</v>
      </c>
      <c r="E457" s="16">
        <v>165</v>
      </c>
      <c r="F457" s="40"/>
      <c r="G457" s="17">
        <f>ROUND(E457*F457,2)</f>
        <v>0</v>
      </c>
    </row>
    <row r="458" spans="1:7" s="28" customFormat="1" ht="41.4" x14ac:dyDescent="0.3">
      <c r="A458" s="13">
        <f>IF(B458="","",(MAX($A456:A457)+1))</f>
        <v>7</v>
      </c>
      <c r="B458" s="14" t="s">
        <v>742</v>
      </c>
      <c r="C458" s="14"/>
      <c r="D458" s="15" t="s">
        <v>18</v>
      </c>
      <c r="E458" s="16">
        <v>285</v>
      </c>
      <c r="F458" s="40"/>
      <c r="G458" s="17">
        <f t="shared" si="30"/>
        <v>0</v>
      </c>
    </row>
    <row r="459" spans="1:7" s="28" customFormat="1" ht="41.4" x14ac:dyDescent="0.3">
      <c r="A459" s="13">
        <f>IF(B459="","",(MAX($A457:A458)+1))</f>
        <v>8</v>
      </c>
      <c r="B459" s="14" t="s">
        <v>743</v>
      </c>
      <c r="C459" s="14"/>
      <c r="D459" s="15" t="s">
        <v>18</v>
      </c>
      <c r="E459" s="16">
        <v>185</v>
      </c>
      <c r="F459" s="40"/>
      <c r="G459" s="17">
        <f t="shared" si="30"/>
        <v>0</v>
      </c>
    </row>
    <row r="460" spans="1:7" s="28" customFormat="1" ht="41.4" x14ac:dyDescent="0.3">
      <c r="A460" s="13">
        <f>IF(B460="","",(MAX($A458:A459)+1))</f>
        <v>9</v>
      </c>
      <c r="B460" s="14" t="s">
        <v>744</v>
      </c>
      <c r="C460" s="14"/>
      <c r="D460" s="15" t="s">
        <v>18</v>
      </c>
      <c r="E460" s="16">
        <v>165</v>
      </c>
      <c r="F460" s="40"/>
      <c r="G460" s="17">
        <f t="shared" si="30"/>
        <v>0</v>
      </c>
    </row>
    <row r="461" spans="1:7" s="28" customFormat="1" ht="41.4" x14ac:dyDescent="0.3">
      <c r="A461" s="13">
        <f>IF(B461="","",(MAX($A459:A460)+1))</f>
        <v>10</v>
      </c>
      <c r="B461" s="14" t="s">
        <v>745</v>
      </c>
      <c r="C461" s="14"/>
      <c r="D461" s="15" t="s">
        <v>18</v>
      </c>
      <c r="E461" s="16">
        <v>115</v>
      </c>
      <c r="F461" s="40"/>
      <c r="G461" s="17">
        <f t="shared" si="30"/>
        <v>0</v>
      </c>
    </row>
    <row r="462" spans="1:7" s="28" customFormat="1" ht="41.4" x14ac:dyDescent="0.3">
      <c r="A462" s="13">
        <f>IF(B462="","",(MAX($A460:A461)+1))</f>
        <v>11</v>
      </c>
      <c r="B462" s="14" t="s">
        <v>746</v>
      </c>
      <c r="C462" s="14"/>
      <c r="D462" s="15" t="s">
        <v>18</v>
      </c>
      <c r="E462" s="16">
        <v>287</v>
      </c>
      <c r="F462" s="40"/>
      <c r="G462" s="17">
        <f t="shared" si="30"/>
        <v>0</v>
      </c>
    </row>
    <row r="463" spans="1:7" s="28" customFormat="1" ht="55.2" x14ac:dyDescent="0.3">
      <c r="A463" s="13">
        <f>IF(B463="","",(MAX($A461:A462)+1))</f>
        <v>12</v>
      </c>
      <c r="B463" s="14" t="s">
        <v>747</v>
      </c>
      <c r="C463" s="14"/>
      <c r="D463" s="15" t="s">
        <v>18</v>
      </c>
      <c r="E463" s="16">
        <v>210</v>
      </c>
      <c r="F463" s="40"/>
      <c r="G463" s="17">
        <f t="shared" si="30"/>
        <v>0</v>
      </c>
    </row>
    <row r="464" spans="1:7" s="28" customFormat="1" ht="55.2" x14ac:dyDescent="0.3">
      <c r="A464" s="13">
        <f>IF(B464="","",(MAX($A462:A463)+1))</f>
        <v>13</v>
      </c>
      <c r="B464" s="14" t="s">
        <v>748</v>
      </c>
      <c r="C464" s="14"/>
      <c r="D464" s="15" t="s">
        <v>18</v>
      </c>
      <c r="E464" s="16">
        <v>35</v>
      </c>
      <c r="F464" s="40"/>
      <c r="G464" s="17">
        <f>ROUND(E464*F464,2)</f>
        <v>0</v>
      </c>
    </row>
    <row r="465" spans="1:7" s="28" customFormat="1" x14ac:dyDescent="0.3">
      <c r="A465" s="13">
        <f>IF(B465="","",(MAX($A463:A464)+1))</f>
        <v>14</v>
      </c>
      <c r="B465" s="14" t="s">
        <v>749</v>
      </c>
      <c r="C465" s="14"/>
      <c r="D465" s="15" t="s">
        <v>19</v>
      </c>
      <c r="E465" s="16">
        <v>65</v>
      </c>
      <c r="F465" s="40"/>
      <c r="G465" s="17">
        <f>ROUND(E465*F465,2)</f>
        <v>0</v>
      </c>
    </row>
    <row r="466" spans="1:7" s="28" customFormat="1" ht="27.6" x14ac:dyDescent="0.3">
      <c r="A466" s="13">
        <f>IF(B466="","",(MAX($A464:A465)+1))</f>
        <v>15</v>
      </c>
      <c r="B466" s="14" t="s">
        <v>157</v>
      </c>
      <c r="C466" s="14"/>
      <c r="D466" s="15" t="s">
        <v>19</v>
      </c>
      <c r="E466" s="16">
        <v>1</v>
      </c>
      <c r="F466" s="40"/>
      <c r="G466" s="17">
        <f t="shared" si="30"/>
        <v>0</v>
      </c>
    </row>
    <row r="467" spans="1:7" s="28" customFormat="1" ht="27.6" x14ac:dyDescent="0.3">
      <c r="A467" s="13">
        <f>IF(B467="","",(MAX($A465:A466)+1))</f>
        <v>16</v>
      </c>
      <c r="B467" s="14" t="s">
        <v>158</v>
      </c>
      <c r="C467" s="14"/>
      <c r="D467" s="15" t="s">
        <v>18</v>
      </c>
      <c r="E467" s="16">
        <v>215</v>
      </c>
      <c r="F467" s="40"/>
      <c r="G467" s="17">
        <f>ROUND(E467*F467,2)</f>
        <v>0</v>
      </c>
    </row>
    <row r="468" spans="1:7" s="28" customFormat="1" x14ac:dyDescent="0.3">
      <c r="A468" s="13">
        <f>IF(B468="","",(MAX($A466:A467)+1))</f>
        <v>17</v>
      </c>
      <c r="B468" s="14" t="s">
        <v>159</v>
      </c>
      <c r="C468" s="14"/>
      <c r="D468" s="15" t="s">
        <v>19</v>
      </c>
      <c r="E468" s="16">
        <v>32</v>
      </c>
      <c r="F468" s="40"/>
      <c r="G468" s="17">
        <f>ROUND(E468*F468,2)</f>
        <v>0</v>
      </c>
    </row>
    <row r="469" spans="1:7" s="28" customFormat="1" x14ac:dyDescent="0.3">
      <c r="A469" s="13">
        <f>IF(B469="","",(MAX($A467:A468)+1))</f>
        <v>18</v>
      </c>
      <c r="B469" s="14" t="s">
        <v>160</v>
      </c>
      <c r="C469" s="14"/>
      <c r="D469" s="15" t="s">
        <v>19</v>
      </c>
      <c r="E469" s="16">
        <v>38</v>
      </c>
      <c r="F469" s="40"/>
      <c r="G469" s="17">
        <f t="shared" si="30"/>
        <v>0</v>
      </c>
    </row>
    <row r="470" spans="1:7" s="28" customFormat="1" ht="41.4" x14ac:dyDescent="0.3">
      <c r="A470" s="13">
        <f>IF(B470="","",(MAX($A468:A469)+1))</f>
        <v>19</v>
      </c>
      <c r="B470" s="14" t="s">
        <v>161</v>
      </c>
      <c r="C470" s="14"/>
      <c r="D470" s="15" t="s">
        <v>18</v>
      </c>
      <c r="E470" s="16">
        <v>265</v>
      </c>
      <c r="F470" s="40"/>
      <c r="G470" s="17">
        <f t="shared" si="30"/>
        <v>0</v>
      </c>
    </row>
    <row r="471" spans="1:7" s="28" customFormat="1" ht="41.4" x14ac:dyDescent="0.3">
      <c r="A471" s="13">
        <f>IF(B471="","",(MAX($A469:A470)+1))</f>
        <v>20</v>
      </c>
      <c r="B471" s="14" t="s">
        <v>162</v>
      </c>
      <c r="C471" s="14"/>
      <c r="D471" s="15" t="s">
        <v>18</v>
      </c>
      <c r="E471" s="16">
        <v>60</v>
      </c>
      <c r="F471" s="40"/>
      <c r="G471" s="17">
        <f t="shared" si="30"/>
        <v>0</v>
      </c>
    </row>
    <row r="472" spans="1:7" s="28" customFormat="1" ht="27.6" x14ac:dyDescent="0.3">
      <c r="A472" s="13">
        <f>IF(B472="","",(MAX($A470:A471)+1))</f>
        <v>21</v>
      </c>
      <c r="B472" s="14" t="s">
        <v>163</v>
      </c>
      <c r="C472" s="14"/>
      <c r="D472" s="15" t="s">
        <v>18</v>
      </c>
      <c r="E472" s="16">
        <v>125</v>
      </c>
      <c r="F472" s="40"/>
      <c r="G472" s="17">
        <f>ROUND(E472*F472,2)</f>
        <v>0</v>
      </c>
    </row>
    <row r="473" spans="1:7" s="28" customFormat="1" ht="27.6" x14ac:dyDescent="0.3">
      <c r="A473" s="13">
        <f>IF(B473="","",(MAX($A471:A472)+1))</f>
        <v>22</v>
      </c>
      <c r="B473" s="14" t="s">
        <v>750</v>
      </c>
      <c r="C473" s="14"/>
      <c r="D473" s="15" t="s">
        <v>19</v>
      </c>
      <c r="E473" s="16">
        <v>34</v>
      </c>
      <c r="F473" s="40"/>
      <c r="G473" s="17">
        <f>ROUND(E473*F473,2)</f>
        <v>0</v>
      </c>
    </row>
    <row r="474" spans="1:7" s="28" customFormat="1" ht="43.2" x14ac:dyDescent="0.3">
      <c r="A474" s="13">
        <f>IF(B474="","",(MAX($A472:A473)+1))</f>
        <v>23</v>
      </c>
      <c r="B474" s="14" t="s">
        <v>891</v>
      </c>
      <c r="C474" s="14"/>
      <c r="D474" s="15" t="s">
        <v>19</v>
      </c>
      <c r="E474" s="16">
        <v>28</v>
      </c>
      <c r="F474" s="40"/>
      <c r="G474" s="17">
        <f>ROUND(E474*F474,2)</f>
        <v>0</v>
      </c>
    </row>
    <row r="475" spans="1:7" s="28" customFormat="1" ht="41.4" x14ac:dyDescent="0.3">
      <c r="A475" s="13">
        <f>IF(B475="","",(MAX($A473:A474)+1))</f>
        <v>24</v>
      </c>
      <c r="B475" s="14" t="s">
        <v>751</v>
      </c>
      <c r="C475" s="14"/>
      <c r="D475" s="15" t="s">
        <v>19</v>
      </c>
      <c r="E475" s="16">
        <v>6</v>
      </c>
      <c r="F475" s="40"/>
      <c r="G475" s="17">
        <f>ROUND(E475*F475,2)</f>
        <v>0</v>
      </c>
    </row>
    <row r="476" spans="1:7" s="28" customFormat="1" ht="110.4" x14ac:dyDescent="0.3">
      <c r="A476" s="13">
        <f>IF(B476="","",(MAX($A474:A475)+1))</f>
        <v>25</v>
      </c>
      <c r="B476" s="14" t="s">
        <v>892</v>
      </c>
      <c r="C476" s="14"/>
      <c r="D476" s="15" t="s">
        <v>20</v>
      </c>
      <c r="E476" s="16">
        <v>1</v>
      </c>
      <c r="F476" s="40"/>
      <c r="G476" s="17">
        <f t="shared" si="30"/>
        <v>0</v>
      </c>
    </row>
    <row r="477" spans="1:7" s="28" customFormat="1" ht="27.6" x14ac:dyDescent="0.3">
      <c r="A477" s="13">
        <f>IF(B477="","",(MAX($A475:A476)+1))</f>
        <v>26</v>
      </c>
      <c r="B477" s="14" t="s">
        <v>164</v>
      </c>
      <c r="C477" s="14"/>
      <c r="D477" s="15" t="s">
        <v>20</v>
      </c>
      <c r="E477" s="16">
        <v>1</v>
      </c>
      <c r="F477" s="40"/>
      <c r="G477" s="17">
        <f>ROUND(E477*F477,2)</f>
        <v>0</v>
      </c>
    </row>
    <row r="478" spans="1:7" s="28" customFormat="1" ht="27.6" x14ac:dyDescent="0.3">
      <c r="A478" s="13">
        <f>IF(B478="","",(MAX($A476:A477)+1))</f>
        <v>27</v>
      </c>
      <c r="B478" s="14" t="s">
        <v>165</v>
      </c>
      <c r="C478" s="14"/>
      <c r="D478" s="15" t="s">
        <v>20</v>
      </c>
      <c r="E478" s="16">
        <v>1</v>
      </c>
      <c r="F478" s="40"/>
      <c r="G478" s="17">
        <f>ROUND(E478*F478,2)</f>
        <v>0</v>
      </c>
    </row>
    <row r="479" spans="1:7" s="28" customFormat="1" x14ac:dyDescent="0.3">
      <c r="A479" s="9"/>
      <c r="B479" s="10" t="s">
        <v>166</v>
      </c>
      <c r="C479" s="10"/>
      <c r="D479" s="11"/>
      <c r="E479" s="10"/>
      <c r="F479" s="10"/>
      <c r="G479" s="12">
        <f>ROUND(SUM(G480:G484),2)</f>
        <v>0</v>
      </c>
    </row>
    <row r="480" spans="1:7" s="28" customFormat="1" ht="27.6" x14ac:dyDescent="0.3">
      <c r="A480" s="13">
        <v>1</v>
      </c>
      <c r="B480" s="14" t="s">
        <v>893</v>
      </c>
      <c r="C480" s="14"/>
      <c r="D480" s="15" t="s">
        <v>20</v>
      </c>
      <c r="E480" s="16">
        <v>1</v>
      </c>
      <c r="F480" s="40"/>
      <c r="G480" s="17">
        <f>ROUND(E480*F480,2)</f>
        <v>0</v>
      </c>
    </row>
    <row r="481" spans="1:16265" s="28" customFormat="1" ht="69" x14ac:dyDescent="0.3">
      <c r="A481" s="13">
        <f>IF(B481="","",(MAX($A479:A480)+1))</f>
        <v>2</v>
      </c>
      <c r="B481" s="14" t="s">
        <v>752</v>
      </c>
      <c r="C481" s="14"/>
      <c r="D481" s="15" t="s">
        <v>18</v>
      </c>
      <c r="E481" s="16">
        <v>25</v>
      </c>
      <c r="F481" s="40"/>
      <c r="G481" s="17">
        <f>ROUND(E481*F481,2)</f>
        <v>0</v>
      </c>
    </row>
    <row r="482" spans="1:16265" s="28" customFormat="1" ht="27.6" x14ac:dyDescent="0.3">
      <c r="A482" s="13">
        <f>IF(B482="","",(MAX($A480:A481)+1))</f>
        <v>3</v>
      </c>
      <c r="B482" s="14" t="s">
        <v>753</v>
      </c>
      <c r="C482" s="14"/>
      <c r="D482" s="15" t="s">
        <v>20</v>
      </c>
      <c r="E482" s="16">
        <v>1</v>
      </c>
      <c r="F482" s="40"/>
      <c r="G482" s="17">
        <f>ROUND(E482*F482,2)</f>
        <v>0</v>
      </c>
    </row>
    <row r="483" spans="1:16265" s="28" customFormat="1" ht="41.4" x14ac:dyDescent="0.3">
      <c r="A483" s="13">
        <f>IF(B483="","",(MAX($A481:A482)+1))</f>
        <v>4</v>
      </c>
      <c r="B483" s="14" t="s">
        <v>754</v>
      </c>
      <c r="C483" s="14"/>
      <c r="D483" s="15" t="s">
        <v>20</v>
      </c>
      <c r="E483" s="16">
        <v>1</v>
      </c>
      <c r="F483" s="40"/>
      <c r="G483" s="17">
        <f>ROUND(E483*F483,2)</f>
        <v>0</v>
      </c>
    </row>
    <row r="484" spans="1:16265" s="28" customFormat="1" ht="27.6" x14ac:dyDescent="0.3">
      <c r="A484" s="13">
        <f>IF(B484="","",(MAX($A482:A483)+1))</f>
        <v>5</v>
      </c>
      <c r="B484" s="14" t="s">
        <v>167</v>
      </c>
      <c r="C484" s="14"/>
      <c r="D484" s="15" t="s">
        <v>20</v>
      </c>
      <c r="E484" s="16">
        <v>1</v>
      </c>
      <c r="F484" s="40"/>
      <c r="G484" s="17">
        <f>ROUND(E484*F484,2)</f>
        <v>0</v>
      </c>
    </row>
    <row r="485" spans="1:16265" s="28" customFormat="1" x14ac:dyDescent="0.3">
      <c r="A485" s="9"/>
      <c r="B485" s="10" t="s">
        <v>168</v>
      </c>
      <c r="C485" s="10"/>
      <c r="D485" s="11"/>
      <c r="E485" s="10"/>
      <c r="F485" s="10"/>
      <c r="G485" s="12">
        <f>ROUND(SUM(G486:G487),2)</f>
        <v>0</v>
      </c>
    </row>
    <row r="486" spans="1:16265" s="28" customFormat="1" ht="55.2" x14ac:dyDescent="0.3">
      <c r="A486" s="13">
        <v>1</v>
      </c>
      <c r="B486" s="14" t="s">
        <v>894</v>
      </c>
      <c r="C486" s="14"/>
      <c r="D486" s="15" t="s">
        <v>20</v>
      </c>
      <c r="E486" s="16">
        <v>1</v>
      </c>
      <c r="F486" s="40"/>
      <c r="G486" s="17">
        <f>ROUND(E486*F486,2)</f>
        <v>0</v>
      </c>
    </row>
    <row r="487" spans="1:16265" s="28" customFormat="1" ht="27.6" x14ac:dyDescent="0.3">
      <c r="A487" s="13">
        <f>IF(B487="","",(MAX($A485:A486)+1))</f>
        <v>2</v>
      </c>
      <c r="B487" s="14" t="s">
        <v>755</v>
      </c>
      <c r="C487" s="14"/>
      <c r="D487" s="15" t="s">
        <v>18</v>
      </c>
      <c r="E487" s="16">
        <v>60</v>
      </c>
      <c r="F487" s="40"/>
      <c r="G487" s="17">
        <f>ROUND(E487*F487,2)</f>
        <v>0</v>
      </c>
    </row>
    <row r="488" spans="1:16265" s="28" customFormat="1" x14ac:dyDescent="0.3">
      <c r="A488" s="4"/>
      <c r="B488" s="5" t="s">
        <v>12</v>
      </c>
      <c r="C488" s="5"/>
      <c r="D488" s="6"/>
      <c r="E488" s="7"/>
      <c r="F488" s="7"/>
      <c r="G488" s="8">
        <f>ROUND(G490+G492+G585+G623,2)</f>
        <v>0</v>
      </c>
    </row>
    <row r="489" spans="1:16265" s="28" customFormat="1" ht="156.6" customHeight="1" x14ac:dyDescent="0.3">
      <c r="A489" s="13"/>
      <c r="B489" s="14" t="s">
        <v>884</v>
      </c>
      <c r="D489" s="15"/>
      <c r="E489" s="16"/>
      <c r="F489" s="16"/>
      <c r="G489" s="16"/>
      <c r="H489" s="74"/>
      <c r="I489" s="72"/>
      <c r="J489" s="38"/>
      <c r="K489" s="38"/>
      <c r="L489" s="73"/>
      <c r="M489" s="74"/>
      <c r="N489" s="74"/>
      <c r="O489" s="74"/>
      <c r="P489" s="72"/>
      <c r="Q489" s="38"/>
      <c r="R489" s="38"/>
      <c r="S489" s="73"/>
      <c r="T489" s="74"/>
      <c r="U489" s="74"/>
      <c r="V489" s="74"/>
      <c r="W489" s="72"/>
      <c r="X489" s="38"/>
      <c r="Y489" s="38"/>
      <c r="Z489" s="73"/>
      <c r="AA489" s="74"/>
      <c r="AB489" s="74"/>
      <c r="AC489" s="74"/>
      <c r="AD489" s="72"/>
      <c r="AE489" s="38"/>
      <c r="AF489" s="38"/>
      <c r="AG489" s="73"/>
      <c r="AH489" s="74"/>
      <c r="AI489" s="74"/>
      <c r="AJ489" s="74"/>
      <c r="AK489" s="72"/>
      <c r="AL489" s="38"/>
      <c r="AM489" s="38"/>
      <c r="AN489" s="73"/>
      <c r="AO489" s="74"/>
      <c r="AP489" s="74"/>
      <c r="AQ489" s="74"/>
      <c r="AR489" s="72"/>
      <c r="AS489" s="38"/>
      <c r="AT489" s="38"/>
      <c r="AU489" s="73"/>
      <c r="AV489" s="74"/>
      <c r="AW489" s="74"/>
      <c r="AX489" s="74"/>
      <c r="AY489" s="72"/>
      <c r="AZ489" s="38"/>
      <c r="BA489" s="38"/>
      <c r="BB489" s="73"/>
      <c r="BC489" s="74"/>
      <c r="BD489" s="74"/>
      <c r="BE489" s="74"/>
      <c r="BF489" s="72"/>
      <c r="BG489" s="38"/>
      <c r="BH489" s="38"/>
      <c r="BI489" s="73"/>
      <c r="BJ489" s="74"/>
      <c r="BK489" s="74"/>
      <c r="BL489" s="74"/>
      <c r="BM489" s="72"/>
      <c r="BN489" s="38"/>
      <c r="BO489" s="38"/>
      <c r="BP489" s="73"/>
      <c r="BQ489" s="74"/>
      <c r="BR489" s="74"/>
      <c r="BS489" s="74"/>
      <c r="BT489" s="72"/>
      <c r="BU489" s="38"/>
      <c r="BV489" s="38"/>
      <c r="BW489" s="73"/>
      <c r="BX489" s="74"/>
      <c r="BY489" s="74"/>
      <c r="BZ489" s="74"/>
      <c r="CA489" s="72"/>
      <c r="CB489" s="38"/>
      <c r="CC489" s="38"/>
      <c r="CD489" s="73"/>
      <c r="CE489" s="74"/>
      <c r="CF489" s="74"/>
      <c r="CG489" s="74"/>
      <c r="CH489" s="72"/>
      <c r="CI489" s="38"/>
      <c r="CJ489" s="38"/>
      <c r="CK489" s="73"/>
      <c r="CL489" s="74"/>
      <c r="CM489" s="74"/>
      <c r="CN489" s="74"/>
      <c r="CO489" s="72"/>
      <c r="CP489" s="38"/>
      <c r="CQ489" s="38"/>
      <c r="CR489" s="73"/>
      <c r="CS489" s="74"/>
      <c r="CT489" s="74"/>
      <c r="CU489" s="74"/>
      <c r="CV489" s="72"/>
      <c r="CW489" s="38"/>
      <c r="CX489" s="38"/>
      <c r="CY489" s="73"/>
      <c r="CZ489" s="74"/>
      <c r="DA489" s="74"/>
      <c r="DB489" s="74"/>
      <c r="DC489" s="72"/>
      <c r="DD489" s="38"/>
      <c r="DE489" s="38"/>
      <c r="DF489" s="73"/>
      <c r="DG489" s="74"/>
      <c r="DH489" s="74"/>
      <c r="DI489" s="74"/>
      <c r="DJ489" s="72"/>
      <c r="DK489" s="38"/>
      <c r="DL489" s="38"/>
      <c r="DM489" s="73"/>
      <c r="DN489" s="74"/>
      <c r="DO489" s="74"/>
      <c r="DP489" s="74"/>
      <c r="DQ489" s="72"/>
      <c r="DR489" s="38"/>
      <c r="DS489" s="38"/>
      <c r="DT489" s="73"/>
      <c r="DU489" s="74"/>
      <c r="DV489" s="74"/>
      <c r="DW489" s="74"/>
      <c r="DX489" s="72"/>
      <c r="DY489" s="38"/>
      <c r="DZ489" s="38"/>
      <c r="EA489" s="73"/>
      <c r="EB489" s="74"/>
      <c r="EC489" s="74"/>
      <c r="ED489" s="74"/>
      <c r="EE489" s="72"/>
      <c r="EF489" s="38"/>
      <c r="EG489" s="38"/>
      <c r="EH489" s="73"/>
      <c r="EI489" s="74"/>
      <c r="EJ489" s="74"/>
      <c r="EK489" s="74"/>
      <c r="EL489" s="72"/>
      <c r="EM489" s="38"/>
      <c r="EN489" s="38"/>
      <c r="EO489" s="73"/>
      <c r="EP489" s="74"/>
      <c r="EQ489" s="74"/>
      <c r="ER489" s="74"/>
      <c r="ES489" s="72"/>
      <c r="ET489" s="38"/>
      <c r="EU489" s="38"/>
      <c r="EV489" s="73"/>
      <c r="EW489" s="74"/>
      <c r="EX489" s="74"/>
      <c r="EY489" s="74"/>
      <c r="EZ489" s="72"/>
      <c r="FA489" s="38"/>
      <c r="FB489" s="38"/>
      <c r="FC489" s="73"/>
      <c r="FD489" s="74"/>
      <c r="FE489" s="74"/>
      <c r="FF489" s="74"/>
      <c r="FG489" s="72"/>
      <c r="FH489" s="38"/>
      <c r="FI489" s="38"/>
      <c r="FJ489" s="73"/>
      <c r="FK489" s="74"/>
      <c r="FL489" s="74"/>
      <c r="FM489" s="74"/>
      <c r="FN489" s="72"/>
      <c r="FO489" s="38"/>
      <c r="FP489" s="38"/>
      <c r="FQ489" s="73"/>
      <c r="FR489" s="74"/>
      <c r="FS489" s="74"/>
      <c r="FT489" s="74"/>
      <c r="FU489" s="72"/>
      <c r="FV489" s="38"/>
      <c r="FW489" s="38"/>
      <c r="FX489" s="73"/>
      <c r="FY489" s="74"/>
      <c r="FZ489" s="74"/>
      <c r="GA489" s="74"/>
      <c r="GB489" s="72"/>
      <c r="GC489" s="38"/>
      <c r="GD489" s="38"/>
      <c r="GE489" s="73"/>
      <c r="GF489" s="74"/>
      <c r="GG489" s="74"/>
      <c r="GH489" s="74"/>
      <c r="GI489" s="72"/>
      <c r="GJ489" s="38"/>
      <c r="GK489" s="38"/>
      <c r="GL489" s="73"/>
      <c r="GM489" s="74"/>
      <c r="GN489" s="74"/>
      <c r="GO489" s="74"/>
      <c r="GP489" s="72"/>
      <c r="GQ489" s="38"/>
      <c r="GR489" s="38"/>
      <c r="GS489" s="73"/>
      <c r="GT489" s="74"/>
      <c r="GU489" s="74"/>
      <c r="GV489" s="74"/>
      <c r="GW489" s="72"/>
      <c r="GX489" s="38"/>
      <c r="GY489" s="38"/>
      <c r="GZ489" s="73"/>
      <c r="HA489" s="74"/>
      <c r="HB489" s="74"/>
      <c r="HC489" s="74"/>
      <c r="HD489" s="72"/>
      <c r="HE489" s="38"/>
      <c r="HF489" s="38"/>
      <c r="HG489" s="73"/>
      <c r="HH489" s="74"/>
      <c r="HI489" s="74"/>
      <c r="HJ489" s="74"/>
      <c r="HK489" s="72"/>
      <c r="HL489" s="38"/>
      <c r="HM489" s="38"/>
      <c r="HN489" s="73"/>
      <c r="HO489" s="74"/>
      <c r="HP489" s="74"/>
      <c r="HQ489" s="74"/>
      <c r="HR489" s="72"/>
      <c r="HS489" s="38"/>
      <c r="HT489" s="38"/>
      <c r="HU489" s="73"/>
      <c r="HV489" s="74"/>
      <c r="HW489" s="74"/>
      <c r="HX489" s="74"/>
      <c r="HY489" s="72"/>
      <c r="HZ489" s="38"/>
      <c r="IA489" s="38"/>
      <c r="IB489" s="73"/>
      <c r="IC489" s="74"/>
      <c r="ID489" s="74"/>
      <c r="IE489" s="74"/>
      <c r="IF489" s="72"/>
      <c r="IG489" s="38"/>
      <c r="IH489" s="38"/>
      <c r="II489" s="73"/>
      <c r="IJ489" s="74"/>
      <c r="IK489" s="74"/>
      <c r="IL489" s="74"/>
      <c r="IM489" s="72"/>
      <c r="IN489" s="38"/>
      <c r="IO489" s="38"/>
      <c r="IP489" s="73"/>
      <c r="IQ489" s="74"/>
      <c r="IR489" s="74"/>
      <c r="IS489" s="74"/>
      <c r="IT489" s="72"/>
      <c r="IU489" s="38"/>
      <c r="IV489" s="38"/>
      <c r="IW489" s="73"/>
      <c r="IX489" s="74"/>
      <c r="IY489" s="74"/>
      <c r="IZ489" s="74"/>
      <c r="JA489" s="72"/>
      <c r="JB489" s="38"/>
      <c r="JC489" s="38"/>
      <c r="JD489" s="73"/>
      <c r="JE489" s="74"/>
      <c r="JF489" s="74"/>
      <c r="JG489" s="74"/>
      <c r="JH489" s="72"/>
      <c r="JI489" s="38"/>
      <c r="JJ489" s="38"/>
      <c r="JK489" s="73"/>
      <c r="JL489" s="74"/>
      <c r="JM489" s="74"/>
      <c r="JN489" s="74"/>
      <c r="JO489" s="72"/>
      <c r="JP489" s="38"/>
      <c r="JQ489" s="38"/>
      <c r="JR489" s="73"/>
      <c r="JS489" s="74"/>
      <c r="JT489" s="74"/>
      <c r="JU489" s="74"/>
      <c r="JV489" s="72"/>
      <c r="JW489" s="38"/>
      <c r="JX489" s="38"/>
      <c r="JY489" s="73"/>
      <c r="JZ489" s="74"/>
      <c r="KA489" s="74"/>
      <c r="KB489" s="74"/>
      <c r="KC489" s="72"/>
      <c r="KD489" s="38"/>
      <c r="KE489" s="38"/>
      <c r="KF489" s="73"/>
      <c r="KG489" s="74"/>
      <c r="KH489" s="74"/>
      <c r="KI489" s="74"/>
      <c r="KJ489" s="72"/>
      <c r="KK489" s="38"/>
      <c r="KL489" s="38"/>
      <c r="KM489" s="73"/>
      <c r="KN489" s="74"/>
      <c r="KO489" s="74"/>
      <c r="KP489" s="74"/>
      <c r="KQ489" s="72"/>
      <c r="KR489" s="38"/>
      <c r="KS489" s="38"/>
      <c r="KT489" s="73"/>
      <c r="KU489" s="74"/>
      <c r="KV489" s="74"/>
      <c r="KW489" s="74"/>
      <c r="KX489" s="72"/>
      <c r="KY489" s="38"/>
      <c r="KZ489" s="38"/>
      <c r="LA489" s="73"/>
      <c r="LB489" s="74"/>
      <c r="LC489" s="74"/>
      <c r="LD489" s="74"/>
      <c r="LE489" s="72"/>
      <c r="LF489" s="38"/>
      <c r="LG489" s="38"/>
      <c r="LH489" s="73"/>
      <c r="LI489" s="74"/>
      <c r="LJ489" s="74"/>
      <c r="LK489" s="74"/>
      <c r="LL489" s="72"/>
      <c r="LM489" s="38"/>
      <c r="LN489" s="38"/>
      <c r="LO489" s="73"/>
      <c r="LP489" s="74"/>
      <c r="LQ489" s="74"/>
      <c r="LR489" s="74"/>
      <c r="LS489" s="72"/>
      <c r="LT489" s="38"/>
      <c r="LU489" s="38"/>
      <c r="LV489" s="73"/>
      <c r="LW489" s="74"/>
      <c r="LX489" s="74"/>
      <c r="LY489" s="74"/>
      <c r="LZ489" s="72"/>
      <c r="MA489" s="38"/>
      <c r="MB489" s="38"/>
      <c r="MC489" s="73"/>
      <c r="MD489" s="74"/>
      <c r="ME489" s="74"/>
      <c r="MF489" s="74"/>
      <c r="MG489" s="72"/>
      <c r="MH489" s="38"/>
      <c r="MI489" s="38"/>
      <c r="MJ489" s="73"/>
      <c r="MK489" s="74"/>
      <c r="ML489" s="74"/>
      <c r="MM489" s="74"/>
      <c r="MN489" s="72"/>
      <c r="MO489" s="38"/>
      <c r="MP489" s="38"/>
      <c r="MQ489" s="73"/>
      <c r="MR489" s="74"/>
      <c r="MS489" s="74"/>
      <c r="MT489" s="74"/>
      <c r="MU489" s="72"/>
      <c r="MV489" s="38"/>
      <c r="MW489" s="38"/>
      <c r="MX489" s="73"/>
      <c r="MY489" s="74"/>
      <c r="MZ489" s="74"/>
      <c r="NA489" s="74"/>
      <c r="NB489" s="72"/>
      <c r="NC489" s="38"/>
      <c r="ND489" s="38"/>
      <c r="NE489" s="73"/>
      <c r="NF489" s="74"/>
      <c r="NG489" s="74"/>
      <c r="NH489" s="74"/>
      <c r="NI489" s="72"/>
      <c r="NJ489" s="38"/>
      <c r="NK489" s="38"/>
      <c r="NL489" s="73"/>
      <c r="NM489" s="74"/>
      <c r="NN489" s="74"/>
      <c r="NO489" s="74"/>
      <c r="NP489" s="72"/>
      <c r="NQ489" s="38"/>
      <c r="NR489" s="38"/>
      <c r="NS489" s="73"/>
      <c r="NT489" s="74"/>
      <c r="NU489" s="74"/>
      <c r="NV489" s="74"/>
      <c r="NW489" s="72"/>
      <c r="NX489" s="38"/>
      <c r="NY489" s="38"/>
      <c r="NZ489" s="73"/>
      <c r="OA489" s="74"/>
      <c r="OB489" s="74"/>
      <c r="OC489" s="74"/>
      <c r="OD489" s="72"/>
      <c r="OE489" s="38"/>
      <c r="OF489" s="38"/>
      <c r="OG489" s="73"/>
      <c r="OH489" s="74"/>
      <c r="OI489" s="74"/>
      <c r="OJ489" s="74"/>
      <c r="OK489" s="72"/>
      <c r="OL489" s="38"/>
      <c r="OM489" s="38"/>
      <c r="ON489" s="73"/>
      <c r="OO489" s="74"/>
      <c r="OP489" s="74"/>
      <c r="OQ489" s="74"/>
      <c r="OR489" s="72"/>
      <c r="OS489" s="38"/>
      <c r="OT489" s="38"/>
      <c r="OU489" s="73"/>
      <c r="OV489" s="74"/>
      <c r="OW489" s="74"/>
      <c r="OX489" s="74"/>
      <c r="OY489" s="72"/>
      <c r="OZ489" s="38"/>
      <c r="PA489" s="38"/>
      <c r="PB489" s="73"/>
      <c r="PC489" s="74"/>
      <c r="PD489" s="74"/>
      <c r="PE489" s="74"/>
      <c r="PF489" s="72"/>
      <c r="PG489" s="38"/>
      <c r="PH489" s="38"/>
      <c r="PI489" s="73"/>
      <c r="PJ489" s="74"/>
      <c r="PK489" s="74"/>
      <c r="PL489" s="74"/>
      <c r="PM489" s="72"/>
      <c r="PN489" s="38"/>
      <c r="PO489" s="38"/>
      <c r="PP489" s="73"/>
      <c r="PQ489" s="74"/>
      <c r="PR489" s="74"/>
      <c r="PS489" s="74"/>
      <c r="PT489" s="72"/>
      <c r="PU489" s="38"/>
      <c r="PV489" s="38"/>
      <c r="PW489" s="73"/>
      <c r="PX489" s="74"/>
      <c r="PY489" s="74"/>
      <c r="PZ489" s="74"/>
      <c r="QA489" s="72"/>
      <c r="QB489" s="38"/>
      <c r="QC489" s="38"/>
      <c r="QD489" s="73"/>
      <c r="QE489" s="74"/>
      <c r="QF489" s="74"/>
      <c r="QG489" s="74"/>
      <c r="QH489" s="72"/>
      <c r="QI489" s="38"/>
      <c r="QJ489" s="38"/>
      <c r="QK489" s="73"/>
      <c r="QL489" s="74"/>
      <c r="QM489" s="74"/>
      <c r="QN489" s="74"/>
      <c r="QO489" s="72"/>
      <c r="QP489" s="38"/>
      <c r="QQ489" s="38"/>
      <c r="QR489" s="73"/>
      <c r="QS489" s="74"/>
      <c r="QT489" s="74"/>
      <c r="QU489" s="74"/>
      <c r="QV489" s="72"/>
      <c r="QW489" s="38"/>
      <c r="QX489" s="38"/>
      <c r="QY489" s="73"/>
      <c r="QZ489" s="74"/>
      <c r="RA489" s="74"/>
      <c r="RB489" s="74"/>
      <c r="RC489" s="72"/>
      <c r="RD489" s="38"/>
      <c r="RE489" s="38"/>
      <c r="RF489" s="73"/>
      <c r="RG489" s="74"/>
      <c r="RH489" s="74"/>
      <c r="RI489" s="74"/>
      <c r="RJ489" s="72"/>
      <c r="RK489" s="38"/>
      <c r="RL489" s="38"/>
      <c r="RM489" s="73"/>
      <c r="RN489" s="74"/>
      <c r="RO489" s="74"/>
      <c r="RP489" s="74"/>
      <c r="RQ489" s="72"/>
      <c r="RR489" s="38"/>
      <c r="RS489" s="38"/>
      <c r="RT489" s="73"/>
      <c r="RU489" s="74"/>
      <c r="RV489" s="74"/>
      <c r="RW489" s="74"/>
      <c r="RX489" s="72"/>
      <c r="RY489" s="38"/>
      <c r="RZ489" s="38"/>
      <c r="SA489" s="73"/>
      <c r="SB489" s="74"/>
      <c r="SC489" s="74"/>
      <c r="SD489" s="74"/>
      <c r="SE489" s="72"/>
      <c r="SF489" s="38"/>
      <c r="SG489" s="38"/>
      <c r="SH489" s="73"/>
      <c r="SI489" s="74"/>
      <c r="SJ489" s="74"/>
      <c r="SK489" s="74"/>
      <c r="SL489" s="72"/>
      <c r="SM489" s="38"/>
      <c r="SN489" s="38"/>
      <c r="SO489" s="73"/>
      <c r="SP489" s="74"/>
      <c r="SQ489" s="74"/>
      <c r="SR489" s="74"/>
      <c r="SS489" s="72"/>
      <c r="ST489" s="38"/>
      <c r="SU489" s="38"/>
      <c r="SV489" s="73"/>
      <c r="SW489" s="74"/>
      <c r="SX489" s="74"/>
      <c r="SY489" s="74"/>
      <c r="SZ489" s="72"/>
      <c r="TA489" s="38"/>
      <c r="TB489" s="38"/>
      <c r="TC489" s="73"/>
      <c r="TD489" s="74"/>
      <c r="TE489" s="74"/>
      <c r="TF489" s="74"/>
      <c r="TG489" s="72"/>
      <c r="TH489" s="38"/>
      <c r="TI489" s="38"/>
      <c r="TJ489" s="73"/>
      <c r="TK489" s="74"/>
      <c r="TL489" s="74"/>
      <c r="TM489" s="74"/>
      <c r="TN489" s="72"/>
      <c r="TO489" s="38"/>
      <c r="TP489" s="38"/>
      <c r="TQ489" s="73"/>
      <c r="TR489" s="74"/>
      <c r="TS489" s="74"/>
      <c r="TT489" s="74"/>
      <c r="TU489" s="72"/>
      <c r="TV489" s="38"/>
      <c r="TW489" s="38"/>
      <c r="TX489" s="73"/>
      <c r="TY489" s="74"/>
      <c r="TZ489" s="74"/>
      <c r="UA489" s="74"/>
      <c r="UB489" s="72"/>
      <c r="UC489" s="38"/>
      <c r="UD489" s="38"/>
      <c r="UE489" s="73"/>
      <c r="UF489" s="74"/>
      <c r="UG489" s="74"/>
      <c r="UH489" s="74"/>
      <c r="UI489" s="72"/>
      <c r="UJ489" s="38"/>
      <c r="UK489" s="38"/>
      <c r="UL489" s="73"/>
      <c r="UM489" s="74"/>
      <c r="UN489" s="74"/>
      <c r="UO489" s="74"/>
      <c r="UP489" s="72"/>
      <c r="UQ489" s="38"/>
      <c r="UR489" s="38"/>
      <c r="US489" s="73"/>
      <c r="UT489" s="74"/>
      <c r="UU489" s="74"/>
      <c r="UV489" s="74"/>
      <c r="UW489" s="72"/>
      <c r="UX489" s="38"/>
      <c r="UY489" s="38"/>
      <c r="UZ489" s="73"/>
      <c r="VA489" s="74"/>
      <c r="VB489" s="74"/>
      <c r="VC489" s="74"/>
      <c r="VD489" s="72"/>
      <c r="VE489" s="38"/>
      <c r="VF489" s="38"/>
      <c r="VG489" s="73"/>
      <c r="VH489" s="74"/>
      <c r="VI489" s="74"/>
      <c r="VJ489" s="74"/>
      <c r="VK489" s="72"/>
      <c r="VL489" s="38"/>
      <c r="VM489" s="38"/>
      <c r="VN489" s="73"/>
      <c r="VO489" s="74"/>
      <c r="VP489" s="74"/>
      <c r="VQ489" s="74"/>
      <c r="VR489" s="72"/>
      <c r="VS489" s="38"/>
      <c r="VT489" s="38"/>
      <c r="VU489" s="73"/>
      <c r="VV489" s="74"/>
      <c r="VW489" s="74"/>
      <c r="VX489" s="74"/>
      <c r="VY489" s="72"/>
      <c r="VZ489" s="38"/>
      <c r="WA489" s="38"/>
      <c r="WB489" s="73"/>
      <c r="WC489" s="74"/>
      <c r="WD489" s="74"/>
      <c r="WE489" s="74"/>
      <c r="WF489" s="72"/>
      <c r="WG489" s="38"/>
      <c r="WH489" s="38"/>
      <c r="WI489" s="73"/>
      <c r="WJ489" s="74"/>
      <c r="WK489" s="74"/>
      <c r="WL489" s="74"/>
      <c r="WM489" s="72"/>
      <c r="WN489" s="38"/>
      <c r="WO489" s="38"/>
      <c r="WP489" s="73"/>
      <c r="WQ489" s="74"/>
      <c r="WR489" s="74"/>
      <c r="WS489" s="74"/>
      <c r="WT489" s="72"/>
      <c r="WU489" s="38"/>
      <c r="WV489" s="38"/>
      <c r="WW489" s="73"/>
      <c r="WX489" s="74"/>
      <c r="WY489" s="74"/>
      <c r="WZ489" s="74"/>
      <c r="XA489" s="72"/>
      <c r="XB489" s="38"/>
      <c r="XC489" s="38"/>
      <c r="XD489" s="73"/>
      <c r="XE489" s="74"/>
      <c r="XF489" s="74"/>
      <c r="XG489" s="74"/>
      <c r="XH489" s="72"/>
      <c r="XI489" s="38"/>
      <c r="XJ489" s="38"/>
      <c r="XK489" s="73"/>
      <c r="XL489" s="74"/>
      <c r="XM489" s="74"/>
      <c r="XN489" s="74"/>
      <c r="XO489" s="72"/>
      <c r="XP489" s="38"/>
      <c r="XQ489" s="38"/>
      <c r="XR489" s="73"/>
      <c r="XS489" s="74"/>
      <c r="XT489" s="74"/>
      <c r="XU489" s="74"/>
      <c r="XV489" s="72"/>
      <c r="XW489" s="38"/>
      <c r="XX489" s="38"/>
      <c r="XY489" s="73"/>
      <c r="XZ489" s="74"/>
      <c r="YA489" s="74"/>
      <c r="YB489" s="74"/>
      <c r="YC489" s="72"/>
      <c r="YD489" s="38"/>
      <c r="YE489" s="38"/>
      <c r="YF489" s="73"/>
      <c r="YG489" s="74"/>
      <c r="YH489" s="74"/>
      <c r="YI489" s="74"/>
      <c r="YJ489" s="72"/>
      <c r="YK489" s="38"/>
      <c r="YL489" s="38"/>
      <c r="YM489" s="73"/>
      <c r="YN489" s="74"/>
      <c r="YO489" s="74"/>
      <c r="YP489" s="74"/>
      <c r="YQ489" s="72"/>
      <c r="YR489" s="38"/>
      <c r="YS489" s="38"/>
      <c r="YT489" s="73"/>
      <c r="YU489" s="74"/>
      <c r="YV489" s="74"/>
      <c r="YW489" s="74"/>
      <c r="YX489" s="72"/>
      <c r="YY489" s="38"/>
      <c r="YZ489" s="38"/>
      <c r="ZA489" s="73"/>
      <c r="ZB489" s="74"/>
      <c r="ZC489" s="74"/>
      <c r="ZD489" s="74"/>
      <c r="ZE489" s="72"/>
      <c r="ZF489" s="38"/>
      <c r="ZG489" s="38"/>
      <c r="ZH489" s="73"/>
      <c r="ZI489" s="74"/>
      <c r="ZJ489" s="74"/>
      <c r="ZK489" s="74"/>
      <c r="ZL489" s="72"/>
      <c r="ZM489" s="38"/>
      <c r="ZN489" s="38"/>
      <c r="ZO489" s="73"/>
      <c r="ZP489" s="74"/>
      <c r="ZQ489" s="74"/>
      <c r="ZR489" s="74"/>
      <c r="ZS489" s="72"/>
      <c r="ZT489" s="38"/>
      <c r="ZU489" s="38"/>
      <c r="ZV489" s="73"/>
      <c r="ZW489" s="74"/>
      <c r="ZX489" s="74"/>
      <c r="ZY489" s="74"/>
      <c r="ZZ489" s="72"/>
      <c r="AAA489" s="38"/>
      <c r="AAB489" s="38"/>
      <c r="AAC489" s="73"/>
      <c r="AAD489" s="74"/>
      <c r="AAE489" s="74"/>
      <c r="AAF489" s="74"/>
      <c r="AAG489" s="72"/>
      <c r="AAH489" s="38"/>
      <c r="AAI489" s="38"/>
      <c r="AAJ489" s="73"/>
      <c r="AAK489" s="74"/>
      <c r="AAL489" s="74"/>
      <c r="AAM489" s="74"/>
      <c r="AAN489" s="72"/>
      <c r="AAO489" s="38"/>
      <c r="AAP489" s="38"/>
      <c r="AAQ489" s="73"/>
      <c r="AAR489" s="74"/>
      <c r="AAS489" s="74"/>
      <c r="AAT489" s="74"/>
      <c r="AAU489" s="72"/>
      <c r="AAV489" s="38"/>
      <c r="AAW489" s="38"/>
      <c r="AAX489" s="73"/>
      <c r="AAY489" s="74"/>
      <c r="AAZ489" s="74"/>
      <c r="ABA489" s="74"/>
      <c r="ABB489" s="72"/>
      <c r="ABC489" s="38"/>
      <c r="ABD489" s="38"/>
      <c r="ABE489" s="73"/>
      <c r="ABF489" s="74"/>
      <c r="ABG489" s="74"/>
      <c r="ABH489" s="74"/>
      <c r="ABI489" s="72"/>
      <c r="ABJ489" s="38"/>
      <c r="ABK489" s="38"/>
      <c r="ABL489" s="73"/>
      <c r="ABM489" s="74"/>
      <c r="ABN489" s="74"/>
      <c r="ABO489" s="74"/>
      <c r="ABP489" s="72"/>
      <c r="ABQ489" s="38"/>
      <c r="ABR489" s="38"/>
      <c r="ABS489" s="73"/>
      <c r="ABT489" s="74"/>
      <c r="ABU489" s="74"/>
      <c r="ABV489" s="74"/>
      <c r="ABW489" s="72"/>
      <c r="ABX489" s="38"/>
      <c r="ABY489" s="38"/>
      <c r="ABZ489" s="73"/>
      <c r="ACA489" s="74"/>
      <c r="ACB489" s="74"/>
      <c r="ACC489" s="74"/>
      <c r="ACD489" s="72"/>
      <c r="ACE489" s="38"/>
      <c r="ACF489" s="38"/>
      <c r="ACG489" s="73"/>
      <c r="ACH489" s="74"/>
      <c r="ACI489" s="74"/>
      <c r="ACJ489" s="74"/>
      <c r="ACK489" s="72"/>
      <c r="ACL489" s="38"/>
      <c r="ACM489" s="38"/>
      <c r="ACN489" s="73"/>
      <c r="ACO489" s="74"/>
      <c r="ACP489" s="74"/>
      <c r="ACQ489" s="74"/>
      <c r="ACR489" s="72"/>
      <c r="ACS489" s="38"/>
      <c r="ACT489" s="38"/>
      <c r="ACU489" s="73"/>
      <c r="ACV489" s="74"/>
      <c r="ACW489" s="74"/>
      <c r="ACX489" s="74"/>
      <c r="ACY489" s="72"/>
      <c r="ACZ489" s="38"/>
      <c r="ADA489" s="38"/>
      <c r="ADB489" s="73"/>
      <c r="ADC489" s="74"/>
      <c r="ADD489" s="74"/>
      <c r="ADE489" s="74"/>
      <c r="ADF489" s="72"/>
      <c r="ADG489" s="38"/>
      <c r="ADH489" s="38"/>
      <c r="ADI489" s="73"/>
      <c r="ADJ489" s="74"/>
      <c r="ADK489" s="74"/>
      <c r="ADL489" s="74"/>
      <c r="ADM489" s="72"/>
      <c r="ADN489" s="38"/>
      <c r="ADO489" s="38"/>
      <c r="ADP489" s="73"/>
      <c r="ADQ489" s="74"/>
      <c r="ADR489" s="74"/>
      <c r="ADS489" s="74"/>
      <c r="ADT489" s="72"/>
      <c r="ADU489" s="38"/>
      <c r="ADV489" s="38"/>
      <c r="ADW489" s="73"/>
      <c r="ADX489" s="74"/>
      <c r="ADY489" s="74"/>
      <c r="ADZ489" s="74"/>
      <c r="AEA489" s="72"/>
      <c r="AEB489" s="38"/>
      <c r="AEC489" s="38"/>
      <c r="AED489" s="73"/>
      <c r="AEE489" s="74"/>
      <c r="AEF489" s="74"/>
      <c r="AEG489" s="74"/>
      <c r="AEH489" s="72"/>
      <c r="AEI489" s="38"/>
      <c r="AEJ489" s="38"/>
      <c r="AEK489" s="73"/>
      <c r="AEL489" s="74"/>
      <c r="AEM489" s="74"/>
      <c r="AEN489" s="74"/>
      <c r="AEO489" s="72"/>
      <c r="AEP489" s="38"/>
      <c r="AEQ489" s="38"/>
      <c r="AER489" s="73"/>
      <c r="AES489" s="74"/>
      <c r="AET489" s="74"/>
      <c r="AEU489" s="74"/>
      <c r="AEV489" s="72"/>
      <c r="AEW489" s="38"/>
      <c r="AEX489" s="38"/>
      <c r="AEY489" s="73"/>
      <c r="AEZ489" s="74"/>
      <c r="AFA489" s="74"/>
      <c r="AFB489" s="74"/>
      <c r="AFC489" s="72"/>
      <c r="AFD489" s="38"/>
      <c r="AFE489" s="38"/>
      <c r="AFF489" s="73"/>
      <c r="AFG489" s="74"/>
      <c r="AFH489" s="74"/>
      <c r="AFI489" s="74"/>
      <c r="AFJ489" s="72"/>
      <c r="AFK489" s="38"/>
      <c r="AFL489" s="38"/>
      <c r="AFM489" s="73"/>
      <c r="AFN489" s="74"/>
      <c r="AFO489" s="74"/>
      <c r="AFP489" s="74"/>
      <c r="AFQ489" s="72"/>
      <c r="AFR489" s="38"/>
      <c r="AFS489" s="38"/>
      <c r="AFT489" s="73"/>
      <c r="AFU489" s="74"/>
      <c r="AFV489" s="74"/>
      <c r="AFW489" s="74"/>
      <c r="AFX489" s="72"/>
      <c r="AFY489" s="38"/>
      <c r="AFZ489" s="38"/>
      <c r="AGA489" s="73"/>
      <c r="AGB489" s="74"/>
      <c r="AGC489" s="74"/>
      <c r="AGD489" s="74"/>
      <c r="AGE489" s="72"/>
      <c r="AGF489" s="38"/>
      <c r="AGG489" s="38"/>
      <c r="AGH489" s="73"/>
      <c r="AGI489" s="74"/>
      <c r="AGJ489" s="74"/>
      <c r="AGK489" s="74"/>
      <c r="AGL489" s="72"/>
      <c r="AGM489" s="38"/>
      <c r="AGN489" s="38"/>
      <c r="AGO489" s="73"/>
      <c r="AGP489" s="74"/>
      <c r="AGQ489" s="74"/>
      <c r="AGR489" s="74"/>
      <c r="AGS489" s="72"/>
      <c r="AGT489" s="38"/>
      <c r="AGU489" s="38"/>
      <c r="AGV489" s="73"/>
      <c r="AGW489" s="74"/>
      <c r="AGX489" s="74"/>
      <c r="AGY489" s="74"/>
      <c r="AGZ489" s="72"/>
      <c r="AHA489" s="38"/>
      <c r="AHB489" s="38"/>
      <c r="AHC489" s="73"/>
      <c r="AHD489" s="74"/>
      <c r="AHE489" s="74"/>
      <c r="AHF489" s="74"/>
      <c r="AHG489" s="72"/>
      <c r="AHH489" s="38"/>
      <c r="AHI489" s="38"/>
      <c r="AHJ489" s="73"/>
      <c r="AHK489" s="74"/>
      <c r="AHL489" s="74"/>
      <c r="AHM489" s="74"/>
      <c r="AHN489" s="72"/>
      <c r="AHO489" s="38"/>
      <c r="AHP489" s="38"/>
      <c r="AHQ489" s="73"/>
      <c r="AHR489" s="74"/>
      <c r="AHS489" s="74"/>
      <c r="AHT489" s="74"/>
      <c r="AHU489" s="72"/>
      <c r="AHV489" s="38"/>
      <c r="AHW489" s="38"/>
      <c r="AHX489" s="73"/>
      <c r="AHY489" s="74"/>
      <c r="AHZ489" s="74"/>
      <c r="AIA489" s="74"/>
      <c r="AIB489" s="72"/>
      <c r="AIC489" s="38"/>
      <c r="AID489" s="38"/>
      <c r="AIE489" s="73"/>
      <c r="AIF489" s="74"/>
      <c r="AIG489" s="74"/>
      <c r="AIH489" s="74"/>
      <c r="AII489" s="72"/>
      <c r="AIJ489" s="38"/>
      <c r="AIK489" s="38"/>
      <c r="AIL489" s="73"/>
      <c r="AIM489" s="74"/>
      <c r="AIN489" s="74"/>
      <c r="AIO489" s="74"/>
      <c r="AIP489" s="72"/>
      <c r="AIQ489" s="38"/>
      <c r="AIR489" s="38"/>
      <c r="AIS489" s="73"/>
      <c r="AIT489" s="74"/>
      <c r="AIU489" s="74"/>
      <c r="AIV489" s="74"/>
      <c r="AIW489" s="72"/>
      <c r="AIX489" s="38"/>
      <c r="AIY489" s="38"/>
      <c r="AIZ489" s="73"/>
      <c r="AJA489" s="74"/>
      <c r="AJB489" s="74"/>
      <c r="AJC489" s="74"/>
      <c r="AJD489" s="72"/>
      <c r="AJE489" s="38"/>
      <c r="AJF489" s="38"/>
      <c r="AJG489" s="73"/>
      <c r="AJH489" s="74"/>
      <c r="AJI489" s="74"/>
      <c r="AJJ489" s="74"/>
      <c r="AJK489" s="72"/>
      <c r="AJL489" s="38"/>
      <c r="AJM489" s="38"/>
      <c r="AJN489" s="73"/>
      <c r="AJO489" s="74"/>
      <c r="AJP489" s="74"/>
      <c r="AJQ489" s="74"/>
      <c r="AJR489" s="72"/>
      <c r="AJS489" s="38"/>
      <c r="AJT489" s="38"/>
      <c r="AJU489" s="73"/>
      <c r="AJV489" s="74"/>
      <c r="AJW489" s="74"/>
      <c r="AJX489" s="74"/>
      <c r="AJY489" s="72"/>
      <c r="AJZ489" s="38"/>
      <c r="AKA489" s="38"/>
      <c r="AKB489" s="73"/>
      <c r="AKC489" s="74"/>
      <c r="AKD489" s="74"/>
      <c r="AKE489" s="74"/>
      <c r="AKF489" s="72"/>
      <c r="AKG489" s="38"/>
      <c r="AKH489" s="38"/>
      <c r="AKI489" s="73"/>
      <c r="AKJ489" s="74"/>
      <c r="AKK489" s="74"/>
      <c r="AKL489" s="74"/>
      <c r="AKM489" s="72"/>
      <c r="AKN489" s="38"/>
      <c r="AKO489" s="38"/>
      <c r="AKP489" s="73"/>
      <c r="AKQ489" s="74"/>
      <c r="AKR489" s="74"/>
      <c r="AKS489" s="74"/>
      <c r="AKT489" s="72"/>
      <c r="AKU489" s="38"/>
      <c r="AKV489" s="38"/>
      <c r="AKW489" s="73"/>
      <c r="AKX489" s="74"/>
      <c r="AKY489" s="74"/>
      <c r="AKZ489" s="74"/>
      <c r="ALA489" s="72"/>
      <c r="ALB489" s="38"/>
      <c r="ALC489" s="38"/>
      <c r="ALD489" s="73"/>
      <c r="ALE489" s="74"/>
      <c r="ALF489" s="74"/>
      <c r="ALG489" s="74"/>
      <c r="ALH489" s="72"/>
      <c r="ALI489" s="38"/>
      <c r="ALJ489" s="38"/>
      <c r="ALK489" s="73"/>
      <c r="ALL489" s="74"/>
      <c r="ALM489" s="74"/>
      <c r="ALN489" s="74"/>
      <c r="ALO489" s="72"/>
      <c r="ALP489" s="38"/>
      <c r="ALQ489" s="38"/>
      <c r="ALR489" s="73"/>
      <c r="ALS489" s="74"/>
      <c r="ALT489" s="74"/>
      <c r="ALU489" s="74"/>
      <c r="ALV489" s="72"/>
      <c r="ALW489" s="38"/>
      <c r="ALX489" s="38"/>
      <c r="ALY489" s="73"/>
      <c r="ALZ489" s="74"/>
      <c r="AMA489" s="74"/>
      <c r="AMB489" s="74"/>
      <c r="AMC489" s="72"/>
      <c r="AMD489" s="38"/>
      <c r="AME489" s="38"/>
      <c r="AMF489" s="73"/>
      <c r="AMG489" s="74"/>
      <c r="AMH489" s="74"/>
      <c r="AMI489" s="74"/>
      <c r="AMJ489" s="72"/>
      <c r="AMK489" s="38"/>
      <c r="AML489" s="38"/>
      <c r="AMM489" s="73"/>
      <c r="AMN489" s="74"/>
      <c r="AMO489" s="74"/>
      <c r="AMP489" s="74"/>
      <c r="AMQ489" s="72"/>
      <c r="AMR489" s="38"/>
      <c r="AMS489" s="38"/>
      <c r="AMT489" s="73"/>
      <c r="AMU489" s="74"/>
      <c r="AMV489" s="74"/>
      <c r="AMW489" s="74"/>
      <c r="AMX489" s="72"/>
      <c r="AMY489" s="38"/>
      <c r="AMZ489" s="38"/>
      <c r="ANA489" s="73"/>
      <c r="ANB489" s="74"/>
      <c r="ANC489" s="74"/>
      <c r="AND489" s="74"/>
      <c r="ANE489" s="72"/>
      <c r="ANF489" s="38"/>
      <c r="ANG489" s="38"/>
      <c r="ANH489" s="73"/>
      <c r="ANI489" s="74"/>
      <c r="ANJ489" s="74"/>
      <c r="ANK489" s="74"/>
      <c r="ANL489" s="72"/>
      <c r="ANM489" s="38"/>
      <c r="ANN489" s="38"/>
      <c r="ANO489" s="73"/>
      <c r="ANP489" s="74"/>
      <c r="ANQ489" s="74"/>
      <c r="ANR489" s="74"/>
      <c r="ANS489" s="72"/>
      <c r="ANT489" s="38"/>
      <c r="ANU489" s="38"/>
      <c r="ANV489" s="73"/>
      <c r="ANW489" s="74"/>
      <c r="ANX489" s="74"/>
      <c r="ANY489" s="74"/>
      <c r="ANZ489" s="72"/>
      <c r="AOA489" s="38"/>
      <c r="AOB489" s="38"/>
      <c r="AOC489" s="73"/>
      <c r="AOD489" s="74"/>
      <c r="AOE489" s="74"/>
      <c r="AOF489" s="74"/>
      <c r="AOG489" s="72"/>
      <c r="AOH489" s="38"/>
      <c r="AOI489" s="38"/>
      <c r="AOJ489" s="73"/>
      <c r="AOK489" s="74"/>
      <c r="AOL489" s="74"/>
      <c r="AOM489" s="74"/>
      <c r="AON489" s="72"/>
      <c r="AOO489" s="38"/>
      <c r="AOP489" s="38"/>
      <c r="AOQ489" s="73"/>
      <c r="AOR489" s="74"/>
      <c r="AOS489" s="74"/>
      <c r="AOT489" s="74"/>
      <c r="AOU489" s="72"/>
      <c r="AOV489" s="38"/>
      <c r="AOW489" s="38"/>
      <c r="AOX489" s="73"/>
      <c r="AOY489" s="74"/>
      <c r="AOZ489" s="74"/>
      <c r="APA489" s="74"/>
      <c r="APB489" s="72"/>
      <c r="APC489" s="38"/>
      <c r="APD489" s="38"/>
      <c r="APE489" s="73"/>
      <c r="APF489" s="74"/>
      <c r="APG489" s="74"/>
      <c r="APH489" s="74"/>
      <c r="API489" s="72"/>
      <c r="APJ489" s="38"/>
      <c r="APK489" s="38"/>
      <c r="APL489" s="73"/>
      <c r="APM489" s="74"/>
      <c r="APN489" s="74"/>
      <c r="APO489" s="74"/>
      <c r="APP489" s="72"/>
      <c r="APQ489" s="38"/>
      <c r="APR489" s="38"/>
      <c r="APS489" s="73"/>
      <c r="APT489" s="74"/>
      <c r="APU489" s="74"/>
      <c r="APV489" s="74"/>
      <c r="APW489" s="72"/>
      <c r="APX489" s="38"/>
      <c r="APY489" s="38"/>
      <c r="APZ489" s="73"/>
      <c r="AQA489" s="74"/>
      <c r="AQB489" s="74"/>
      <c r="AQC489" s="74"/>
      <c r="AQD489" s="72"/>
      <c r="AQE489" s="38"/>
      <c r="AQF489" s="38"/>
      <c r="AQG489" s="73"/>
      <c r="AQH489" s="74"/>
      <c r="AQI489" s="74"/>
      <c r="AQJ489" s="74"/>
      <c r="AQK489" s="72"/>
      <c r="AQL489" s="38"/>
      <c r="AQM489" s="38"/>
      <c r="AQN489" s="73"/>
      <c r="AQO489" s="74"/>
      <c r="AQP489" s="74"/>
      <c r="AQQ489" s="74"/>
      <c r="AQR489" s="72"/>
      <c r="AQS489" s="38"/>
      <c r="AQT489" s="38"/>
      <c r="AQU489" s="73"/>
      <c r="AQV489" s="74"/>
      <c r="AQW489" s="74"/>
      <c r="AQX489" s="74"/>
      <c r="AQY489" s="72"/>
      <c r="AQZ489" s="38"/>
      <c r="ARA489" s="38"/>
      <c r="ARB489" s="73"/>
      <c r="ARC489" s="74"/>
      <c r="ARD489" s="74"/>
      <c r="ARE489" s="74"/>
      <c r="ARF489" s="72"/>
      <c r="ARG489" s="38"/>
      <c r="ARH489" s="38"/>
      <c r="ARI489" s="73"/>
      <c r="ARJ489" s="74"/>
      <c r="ARK489" s="74"/>
      <c r="ARL489" s="74"/>
      <c r="ARM489" s="72"/>
      <c r="ARN489" s="38"/>
      <c r="ARO489" s="38"/>
      <c r="ARP489" s="73"/>
      <c r="ARQ489" s="74"/>
      <c r="ARR489" s="74"/>
      <c r="ARS489" s="74"/>
      <c r="ART489" s="72"/>
      <c r="ARU489" s="38"/>
      <c r="ARV489" s="38"/>
      <c r="ARW489" s="73"/>
      <c r="ARX489" s="74"/>
      <c r="ARY489" s="74"/>
      <c r="ARZ489" s="74"/>
      <c r="ASA489" s="72"/>
      <c r="ASB489" s="38"/>
      <c r="ASC489" s="38"/>
      <c r="ASD489" s="73"/>
      <c r="ASE489" s="74"/>
      <c r="ASF489" s="74"/>
      <c r="ASG489" s="74"/>
      <c r="ASH489" s="72"/>
      <c r="ASI489" s="38"/>
      <c r="ASJ489" s="38"/>
      <c r="ASK489" s="73"/>
      <c r="ASL489" s="74"/>
      <c r="ASM489" s="74"/>
      <c r="ASN489" s="74"/>
      <c r="ASO489" s="72"/>
      <c r="ASP489" s="38"/>
      <c r="ASQ489" s="38"/>
      <c r="ASR489" s="73"/>
      <c r="ASS489" s="74"/>
      <c r="AST489" s="74"/>
      <c r="ASU489" s="74"/>
      <c r="ASV489" s="72"/>
      <c r="ASW489" s="38"/>
      <c r="ASX489" s="38"/>
      <c r="ASY489" s="73"/>
      <c r="ASZ489" s="74"/>
      <c r="ATA489" s="74"/>
      <c r="ATB489" s="74"/>
      <c r="ATC489" s="72"/>
      <c r="ATD489" s="38"/>
      <c r="ATE489" s="38"/>
      <c r="ATF489" s="73"/>
      <c r="ATG489" s="74"/>
      <c r="ATH489" s="74"/>
      <c r="ATI489" s="74"/>
      <c r="ATJ489" s="72"/>
      <c r="ATK489" s="38"/>
      <c r="ATL489" s="38"/>
      <c r="ATM489" s="73"/>
      <c r="ATN489" s="74"/>
      <c r="ATO489" s="74"/>
      <c r="ATP489" s="74"/>
      <c r="ATQ489" s="72"/>
      <c r="ATR489" s="38"/>
      <c r="ATS489" s="38"/>
      <c r="ATT489" s="73"/>
      <c r="ATU489" s="74"/>
      <c r="ATV489" s="74"/>
      <c r="ATW489" s="74"/>
      <c r="ATX489" s="72"/>
      <c r="ATY489" s="38"/>
      <c r="ATZ489" s="38"/>
      <c r="AUA489" s="73"/>
      <c r="AUB489" s="74"/>
      <c r="AUC489" s="74"/>
      <c r="AUD489" s="74"/>
      <c r="AUE489" s="72"/>
      <c r="AUF489" s="38"/>
      <c r="AUG489" s="38"/>
      <c r="AUH489" s="73"/>
      <c r="AUI489" s="74"/>
      <c r="AUJ489" s="74"/>
      <c r="AUK489" s="74"/>
      <c r="AUL489" s="72"/>
      <c r="AUM489" s="38"/>
      <c r="AUN489" s="38"/>
      <c r="AUO489" s="73"/>
      <c r="AUP489" s="74"/>
      <c r="AUQ489" s="74"/>
      <c r="AUR489" s="74"/>
      <c r="AUS489" s="72"/>
      <c r="AUT489" s="38"/>
      <c r="AUU489" s="38"/>
      <c r="AUV489" s="73"/>
      <c r="AUW489" s="74"/>
      <c r="AUX489" s="74"/>
      <c r="AUY489" s="74"/>
      <c r="AUZ489" s="72"/>
      <c r="AVA489" s="38"/>
      <c r="AVB489" s="38"/>
      <c r="AVC489" s="73"/>
      <c r="AVD489" s="74"/>
      <c r="AVE489" s="74"/>
      <c r="AVF489" s="74"/>
      <c r="AVG489" s="72"/>
      <c r="AVH489" s="38"/>
      <c r="AVI489" s="38"/>
      <c r="AVJ489" s="73"/>
      <c r="AVK489" s="74"/>
      <c r="AVL489" s="74"/>
      <c r="AVM489" s="74"/>
      <c r="AVN489" s="72"/>
      <c r="AVO489" s="38"/>
      <c r="AVP489" s="38"/>
      <c r="AVQ489" s="73"/>
      <c r="AVR489" s="74"/>
      <c r="AVS489" s="74"/>
      <c r="AVT489" s="74"/>
      <c r="AVU489" s="72"/>
      <c r="AVV489" s="38"/>
      <c r="AVW489" s="38"/>
      <c r="AVX489" s="73"/>
      <c r="AVY489" s="74"/>
      <c r="AVZ489" s="74"/>
      <c r="AWA489" s="74"/>
      <c r="AWB489" s="72"/>
      <c r="AWC489" s="38"/>
      <c r="AWD489" s="38"/>
      <c r="AWE489" s="73"/>
      <c r="AWF489" s="74"/>
      <c r="AWG489" s="74"/>
      <c r="AWH489" s="74"/>
      <c r="AWI489" s="72"/>
      <c r="AWJ489" s="38"/>
      <c r="AWK489" s="38"/>
      <c r="AWL489" s="73"/>
      <c r="AWM489" s="74"/>
      <c r="AWN489" s="74"/>
      <c r="AWO489" s="74"/>
      <c r="AWP489" s="72"/>
      <c r="AWQ489" s="38"/>
      <c r="AWR489" s="38"/>
      <c r="AWS489" s="73"/>
      <c r="AWT489" s="74"/>
      <c r="AWU489" s="74"/>
      <c r="AWV489" s="74"/>
      <c r="AWW489" s="72"/>
      <c r="AWX489" s="38"/>
      <c r="AWY489" s="38"/>
      <c r="AWZ489" s="73"/>
      <c r="AXA489" s="74"/>
      <c r="AXB489" s="74"/>
      <c r="AXC489" s="74"/>
      <c r="AXD489" s="72"/>
      <c r="AXE489" s="38"/>
      <c r="AXF489" s="38"/>
      <c r="AXG489" s="73"/>
      <c r="AXH489" s="74"/>
      <c r="AXI489" s="74"/>
      <c r="AXJ489" s="74"/>
      <c r="AXK489" s="72"/>
      <c r="AXL489" s="38"/>
      <c r="AXM489" s="38"/>
      <c r="AXN489" s="73"/>
      <c r="AXO489" s="74"/>
      <c r="AXP489" s="74"/>
      <c r="AXQ489" s="74"/>
      <c r="AXR489" s="72"/>
      <c r="AXS489" s="38"/>
      <c r="AXT489" s="38"/>
      <c r="AXU489" s="73"/>
      <c r="AXV489" s="74"/>
      <c r="AXW489" s="74"/>
      <c r="AXX489" s="74"/>
      <c r="AXY489" s="72"/>
      <c r="AXZ489" s="38"/>
      <c r="AYA489" s="38"/>
      <c r="AYB489" s="73"/>
      <c r="AYC489" s="74"/>
      <c r="AYD489" s="74"/>
      <c r="AYE489" s="74"/>
      <c r="AYF489" s="72"/>
      <c r="AYG489" s="38"/>
      <c r="AYH489" s="38"/>
      <c r="AYI489" s="73"/>
      <c r="AYJ489" s="74"/>
      <c r="AYK489" s="74"/>
      <c r="AYL489" s="74"/>
      <c r="AYM489" s="72"/>
      <c r="AYN489" s="38"/>
      <c r="AYO489" s="38"/>
      <c r="AYP489" s="73"/>
      <c r="AYQ489" s="74"/>
      <c r="AYR489" s="74"/>
      <c r="AYS489" s="74"/>
      <c r="AYT489" s="72"/>
      <c r="AYU489" s="38"/>
      <c r="AYV489" s="38"/>
      <c r="AYW489" s="73"/>
      <c r="AYX489" s="74"/>
      <c r="AYY489" s="74"/>
      <c r="AYZ489" s="74"/>
      <c r="AZA489" s="72"/>
      <c r="AZB489" s="38"/>
      <c r="AZC489" s="38"/>
      <c r="AZD489" s="73"/>
      <c r="AZE489" s="74"/>
      <c r="AZF489" s="74"/>
      <c r="AZG489" s="74"/>
      <c r="AZH489" s="72"/>
      <c r="AZI489" s="38"/>
      <c r="AZJ489" s="38"/>
      <c r="AZK489" s="73"/>
      <c r="AZL489" s="74"/>
      <c r="AZM489" s="74"/>
      <c r="AZN489" s="74"/>
      <c r="AZO489" s="72"/>
      <c r="AZP489" s="38"/>
      <c r="AZQ489" s="38"/>
      <c r="AZR489" s="73"/>
      <c r="AZS489" s="74"/>
      <c r="AZT489" s="74"/>
      <c r="AZU489" s="74"/>
      <c r="AZV489" s="72"/>
      <c r="AZW489" s="38"/>
      <c r="AZX489" s="38"/>
      <c r="AZY489" s="73"/>
      <c r="AZZ489" s="74"/>
      <c r="BAA489" s="74"/>
      <c r="BAB489" s="74"/>
      <c r="BAC489" s="72"/>
      <c r="BAD489" s="38"/>
      <c r="BAE489" s="38"/>
      <c r="BAF489" s="73"/>
      <c r="BAG489" s="74"/>
      <c r="BAH489" s="74"/>
      <c r="BAI489" s="74"/>
      <c r="BAJ489" s="72"/>
      <c r="BAK489" s="38"/>
      <c r="BAL489" s="38"/>
      <c r="BAM489" s="73"/>
      <c r="BAN489" s="74"/>
      <c r="BAO489" s="74"/>
      <c r="BAP489" s="74"/>
      <c r="BAQ489" s="72"/>
      <c r="BAR489" s="38"/>
      <c r="BAS489" s="38"/>
      <c r="BAT489" s="73"/>
      <c r="BAU489" s="74"/>
      <c r="BAV489" s="74"/>
      <c r="BAW489" s="74"/>
      <c r="BAX489" s="72"/>
      <c r="BAY489" s="38"/>
      <c r="BAZ489" s="38"/>
      <c r="BBA489" s="73"/>
      <c r="BBB489" s="74"/>
      <c r="BBC489" s="74"/>
      <c r="BBD489" s="74"/>
      <c r="BBE489" s="72"/>
      <c r="BBF489" s="38"/>
      <c r="BBG489" s="38"/>
      <c r="BBH489" s="73"/>
      <c r="BBI489" s="74"/>
      <c r="BBJ489" s="74"/>
      <c r="BBK489" s="74"/>
      <c r="BBL489" s="72"/>
      <c r="BBM489" s="38"/>
      <c r="BBN489" s="38"/>
      <c r="BBO489" s="73"/>
      <c r="BBP489" s="74"/>
      <c r="BBQ489" s="74"/>
      <c r="BBR489" s="74"/>
      <c r="BBS489" s="72"/>
      <c r="BBT489" s="38"/>
      <c r="BBU489" s="38"/>
      <c r="BBV489" s="73"/>
      <c r="BBW489" s="74"/>
      <c r="BBX489" s="74"/>
      <c r="BBY489" s="74"/>
      <c r="BBZ489" s="72"/>
      <c r="BCA489" s="38"/>
      <c r="BCB489" s="38"/>
      <c r="BCC489" s="73"/>
      <c r="BCD489" s="74"/>
      <c r="BCE489" s="74"/>
      <c r="BCF489" s="74"/>
      <c r="BCG489" s="72"/>
      <c r="BCH489" s="38"/>
      <c r="BCI489" s="38"/>
      <c r="BCJ489" s="73"/>
      <c r="BCK489" s="74"/>
      <c r="BCL489" s="74"/>
      <c r="BCM489" s="74"/>
      <c r="BCN489" s="72"/>
      <c r="BCO489" s="38"/>
      <c r="BCP489" s="38"/>
      <c r="BCQ489" s="73"/>
      <c r="BCR489" s="74"/>
      <c r="BCS489" s="74"/>
      <c r="BCT489" s="74"/>
      <c r="BCU489" s="72"/>
      <c r="BCV489" s="38"/>
      <c r="BCW489" s="38"/>
      <c r="BCX489" s="73"/>
      <c r="BCY489" s="74"/>
      <c r="BCZ489" s="74"/>
      <c r="BDA489" s="74"/>
      <c r="BDB489" s="72"/>
      <c r="BDC489" s="38"/>
      <c r="BDD489" s="38"/>
      <c r="BDE489" s="73"/>
      <c r="BDF489" s="74"/>
      <c r="BDG489" s="74"/>
      <c r="BDH489" s="74"/>
      <c r="BDI489" s="72"/>
      <c r="BDJ489" s="38"/>
      <c r="BDK489" s="38"/>
      <c r="BDL489" s="73"/>
      <c r="BDM489" s="74"/>
      <c r="BDN489" s="74"/>
      <c r="BDO489" s="74"/>
      <c r="BDP489" s="72"/>
      <c r="BDQ489" s="38"/>
      <c r="BDR489" s="38"/>
      <c r="BDS489" s="73"/>
      <c r="BDT489" s="74"/>
      <c r="BDU489" s="74"/>
      <c r="BDV489" s="74"/>
      <c r="BDW489" s="72"/>
      <c r="BDX489" s="38"/>
      <c r="BDY489" s="38"/>
      <c r="BDZ489" s="73"/>
      <c r="BEA489" s="74"/>
      <c r="BEB489" s="74"/>
      <c r="BEC489" s="74"/>
      <c r="BED489" s="72"/>
      <c r="BEE489" s="38"/>
      <c r="BEF489" s="38"/>
      <c r="BEG489" s="73"/>
      <c r="BEH489" s="74"/>
      <c r="BEI489" s="74"/>
      <c r="BEJ489" s="74"/>
      <c r="BEK489" s="72"/>
      <c r="BEL489" s="38"/>
      <c r="BEM489" s="38"/>
      <c r="BEN489" s="73"/>
      <c r="BEO489" s="74"/>
      <c r="BEP489" s="74"/>
      <c r="BEQ489" s="74"/>
      <c r="BER489" s="72"/>
      <c r="BES489" s="38"/>
      <c r="BET489" s="38"/>
      <c r="BEU489" s="73"/>
      <c r="BEV489" s="74"/>
      <c r="BEW489" s="74"/>
      <c r="BEX489" s="74"/>
      <c r="BEY489" s="72"/>
      <c r="BEZ489" s="38"/>
      <c r="BFA489" s="38"/>
      <c r="BFB489" s="73"/>
      <c r="BFC489" s="74"/>
      <c r="BFD489" s="74"/>
      <c r="BFE489" s="74"/>
      <c r="BFF489" s="72"/>
      <c r="BFG489" s="38"/>
      <c r="BFH489" s="38"/>
      <c r="BFI489" s="73"/>
      <c r="BFJ489" s="74"/>
      <c r="BFK489" s="74"/>
      <c r="BFL489" s="74"/>
      <c r="BFM489" s="72"/>
      <c r="BFN489" s="38"/>
      <c r="BFO489" s="38"/>
      <c r="BFP489" s="73"/>
      <c r="BFQ489" s="74"/>
      <c r="BFR489" s="74"/>
      <c r="BFS489" s="74"/>
      <c r="BFT489" s="72"/>
      <c r="BFU489" s="38"/>
      <c r="BFV489" s="38"/>
      <c r="BFW489" s="73"/>
      <c r="BFX489" s="74"/>
      <c r="BFY489" s="74"/>
      <c r="BFZ489" s="74"/>
      <c r="BGA489" s="72"/>
      <c r="BGB489" s="38"/>
      <c r="BGC489" s="38"/>
      <c r="BGD489" s="73"/>
      <c r="BGE489" s="74"/>
      <c r="BGF489" s="74"/>
      <c r="BGG489" s="74"/>
      <c r="BGH489" s="72"/>
      <c r="BGI489" s="38"/>
      <c r="BGJ489" s="38"/>
      <c r="BGK489" s="73"/>
      <c r="BGL489" s="74"/>
      <c r="BGM489" s="74"/>
      <c r="BGN489" s="74"/>
      <c r="BGO489" s="72"/>
      <c r="BGP489" s="38"/>
      <c r="BGQ489" s="38"/>
      <c r="BGR489" s="73"/>
      <c r="BGS489" s="74"/>
      <c r="BGT489" s="74"/>
      <c r="BGU489" s="74"/>
      <c r="BGV489" s="72"/>
      <c r="BGW489" s="38"/>
      <c r="BGX489" s="38"/>
      <c r="BGY489" s="73"/>
      <c r="BGZ489" s="74"/>
      <c r="BHA489" s="74"/>
      <c r="BHB489" s="74"/>
      <c r="BHC489" s="72"/>
      <c r="BHD489" s="38"/>
      <c r="BHE489" s="38"/>
      <c r="BHF489" s="73"/>
      <c r="BHG489" s="74"/>
      <c r="BHH489" s="74"/>
      <c r="BHI489" s="74"/>
      <c r="BHJ489" s="72"/>
      <c r="BHK489" s="38"/>
      <c r="BHL489" s="38"/>
      <c r="BHM489" s="73"/>
      <c r="BHN489" s="74"/>
      <c r="BHO489" s="74"/>
      <c r="BHP489" s="74"/>
      <c r="BHQ489" s="72"/>
      <c r="BHR489" s="38"/>
      <c r="BHS489" s="38"/>
      <c r="BHT489" s="73"/>
      <c r="BHU489" s="74"/>
      <c r="BHV489" s="74"/>
      <c r="BHW489" s="74"/>
      <c r="BHX489" s="72"/>
      <c r="BHY489" s="38"/>
      <c r="BHZ489" s="38"/>
      <c r="BIA489" s="73"/>
      <c r="BIB489" s="74"/>
      <c r="BIC489" s="74"/>
      <c r="BID489" s="74"/>
      <c r="BIE489" s="72"/>
      <c r="BIF489" s="38"/>
      <c r="BIG489" s="38"/>
      <c r="BIH489" s="73"/>
      <c r="BII489" s="74"/>
      <c r="BIJ489" s="74"/>
      <c r="BIK489" s="74"/>
      <c r="BIL489" s="72"/>
      <c r="BIM489" s="38"/>
      <c r="BIN489" s="38"/>
      <c r="BIO489" s="73"/>
      <c r="BIP489" s="74"/>
      <c r="BIQ489" s="74"/>
      <c r="BIR489" s="74"/>
      <c r="BIS489" s="72"/>
      <c r="BIT489" s="38"/>
      <c r="BIU489" s="38"/>
      <c r="BIV489" s="73"/>
      <c r="BIW489" s="74"/>
      <c r="BIX489" s="74"/>
      <c r="BIY489" s="74"/>
      <c r="BIZ489" s="72"/>
      <c r="BJA489" s="38"/>
      <c r="BJB489" s="38"/>
      <c r="BJC489" s="73"/>
      <c r="BJD489" s="74"/>
      <c r="BJE489" s="74"/>
      <c r="BJF489" s="74"/>
      <c r="BJG489" s="72"/>
      <c r="BJH489" s="38"/>
      <c r="BJI489" s="38"/>
      <c r="BJJ489" s="73"/>
      <c r="BJK489" s="74"/>
      <c r="BJL489" s="74"/>
      <c r="BJM489" s="74"/>
      <c r="BJN489" s="72"/>
      <c r="BJO489" s="38"/>
      <c r="BJP489" s="38"/>
      <c r="BJQ489" s="73"/>
      <c r="BJR489" s="74"/>
      <c r="BJS489" s="74"/>
      <c r="BJT489" s="74"/>
      <c r="BJU489" s="72"/>
      <c r="BJV489" s="38"/>
      <c r="BJW489" s="38"/>
      <c r="BJX489" s="73"/>
      <c r="BJY489" s="74"/>
      <c r="BJZ489" s="74"/>
      <c r="BKA489" s="74"/>
      <c r="BKB489" s="72"/>
      <c r="BKC489" s="38"/>
      <c r="BKD489" s="38"/>
      <c r="BKE489" s="73"/>
      <c r="BKF489" s="74"/>
      <c r="BKG489" s="74"/>
      <c r="BKH489" s="74"/>
      <c r="BKI489" s="72"/>
      <c r="BKJ489" s="38"/>
      <c r="BKK489" s="38"/>
      <c r="BKL489" s="73"/>
      <c r="BKM489" s="74"/>
      <c r="BKN489" s="74"/>
      <c r="BKO489" s="74"/>
      <c r="BKP489" s="72"/>
      <c r="BKQ489" s="38"/>
      <c r="BKR489" s="38"/>
      <c r="BKS489" s="73"/>
      <c r="BKT489" s="74"/>
      <c r="BKU489" s="74"/>
      <c r="BKV489" s="74"/>
      <c r="BKW489" s="72"/>
      <c r="BKX489" s="38"/>
      <c r="BKY489" s="38"/>
      <c r="BKZ489" s="73"/>
      <c r="BLA489" s="74"/>
      <c r="BLB489" s="74"/>
      <c r="BLC489" s="74"/>
      <c r="BLD489" s="72"/>
      <c r="BLE489" s="38"/>
      <c r="BLF489" s="38"/>
      <c r="BLG489" s="73"/>
      <c r="BLH489" s="74"/>
      <c r="BLI489" s="74"/>
      <c r="BLJ489" s="74"/>
      <c r="BLK489" s="72"/>
      <c r="BLL489" s="38"/>
      <c r="BLM489" s="38"/>
      <c r="BLN489" s="73"/>
      <c r="BLO489" s="74"/>
      <c r="BLP489" s="74"/>
      <c r="BLQ489" s="74"/>
      <c r="BLR489" s="72"/>
      <c r="BLS489" s="38"/>
      <c r="BLT489" s="38"/>
      <c r="BLU489" s="73"/>
      <c r="BLV489" s="74"/>
      <c r="BLW489" s="74"/>
      <c r="BLX489" s="74"/>
      <c r="BLY489" s="72"/>
      <c r="BLZ489" s="38"/>
      <c r="BMA489" s="38"/>
      <c r="BMB489" s="73"/>
      <c r="BMC489" s="74"/>
      <c r="BMD489" s="74"/>
      <c r="BME489" s="74"/>
      <c r="BMF489" s="72"/>
      <c r="BMG489" s="38"/>
      <c r="BMH489" s="38"/>
      <c r="BMI489" s="73"/>
      <c r="BMJ489" s="74"/>
      <c r="BMK489" s="74"/>
      <c r="BML489" s="74"/>
      <c r="BMM489" s="72"/>
      <c r="BMN489" s="38"/>
      <c r="BMO489" s="38"/>
      <c r="BMP489" s="73"/>
      <c r="BMQ489" s="74"/>
      <c r="BMR489" s="74"/>
      <c r="BMS489" s="74"/>
      <c r="BMT489" s="72"/>
      <c r="BMU489" s="38"/>
      <c r="BMV489" s="38"/>
      <c r="BMW489" s="73"/>
      <c r="BMX489" s="74"/>
      <c r="BMY489" s="74"/>
      <c r="BMZ489" s="74"/>
      <c r="BNA489" s="72"/>
      <c r="BNB489" s="38"/>
      <c r="BNC489" s="38"/>
      <c r="BND489" s="73"/>
      <c r="BNE489" s="74"/>
      <c r="BNF489" s="74"/>
      <c r="BNG489" s="74"/>
      <c r="BNH489" s="72"/>
      <c r="BNI489" s="38"/>
      <c r="BNJ489" s="38"/>
      <c r="BNK489" s="73"/>
      <c r="BNL489" s="74"/>
      <c r="BNM489" s="74"/>
      <c r="BNN489" s="74"/>
      <c r="BNO489" s="72"/>
      <c r="BNP489" s="38"/>
      <c r="BNQ489" s="38"/>
      <c r="BNR489" s="73"/>
      <c r="BNS489" s="74"/>
      <c r="BNT489" s="74"/>
      <c r="BNU489" s="74"/>
      <c r="BNV489" s="72"/>
      <c r="BNW489" s="38"/>
      <c r="BNX489" s="38"/>
      <c r="BNY489" s="73"/>
      <c r="BNZ489" s="74"/>
      <c r="BOA489" s="74"/>
      <c r="BOB489" s="74"/>
      <c r="BOC489" s="72"/>
      <c r="BOD489" s="38"/>
      <c r="BOE489" s="38"/>
      <c r="BOF489" s="73"/>
      <c r="BOG489" s="74"/>
      <c r="BOH489" s="74"/>
      <c r="BOI489" s="74"/>
      <c r="BOJ489" s="72"/>
      <c r="BOK489" s="38"/>
      <c r="BOL489" s="38"/>
      <c r="BOM489" s="73"/>
      <c r="BON489" s="74"/>
      <c r="BOO489" s="74"/>
      <c r="BOP489" s="74"/>
      <c r="BOQ489" s="72"/>
      <c r="BOR489" s="38"/>
      <c r="BOS489" s="38"/>
      <c r="BOT489" s="73"/>
      <c r="BOU489" s="74"/>
      <c r="BOV489" s="74"/>
      <c r="BOW489" s="74"/>
      <c r="BOX489" s="72"/>
      <c r="BOY489" s="38"/>
      <c r="BOZ489" s="38"/>
      <c r="BPA489" s="73"/>
      <c r="BPB489" s="74"/>
      <c r="BPC489" s="74"/>
      <c r="BPD489" s="74"/>
      <c r="BPE489" s="72"/>
      <c r="BPF489" s="38"/>
      <c r="BPG489" s="38"/>
      <c r="BPH489" s="73"/>
      <c r="BPI489" s="74"/>
      <c r="BPJ489" s="74"/>
      <c r="BPK489" s="74"/>
      <c r="BPL489" s="72"/>
      <c r="BPM489" s="38"/>
      <c r="BPN489" s="38"/>
      <c r="BPO489" s="73"/>
      <c r="BPP489" s="74"/>
      <c r="BPQ489" s="74"/>
      <c r="BPR489" s="74"/>
      <c r="BPS489" s="72"/>
      <c r="BPT489" s="38"/>
      <c r="BPU489" s="38"/>
      <c r="BPV489" s="73"/>
      <c r="BPW489" s="74"/>
      <c r="BPX489" s="74"/>
      <c r="BPY489" s="74"/>
      <c r="BPZ489" s="72"/>
      <c r="BQA489" s="38"/>
      <c r="BQB489" s="38"/>
      <c r="BQC489" s="73"/>
      <c r="BQD489" s="74"/>
      <c r="BQE489" s="74"/>
      <c r="BQF489" s="74"/>
      <c r="BQG489" s="72"/>
      <c r="BQH489" s="38"/>
      <c r="BQI489" s="38"/>
      <c r="BQJ489" s="73"/>
      <c r="BQK489" s="74"/>
      <c r="BQL489" s="74"/>
      <c r="BQM489" s="74"/>
      <c r="BQN489" s="72"/>
      <c r="BQO489" s="38"/>
      <c r="BQP489" s="38"/>
      <c r="BQQ489" s="73"/>
      <c r="BQR489" s="74"/>
      <c r="BQS489" s="74"/>
      <c r="BQT489" s="74"/>
      <c r="BQU489" s="72"/>
      <c r="BQV489" s="38"/>
      <c r="BQW489" s="38"/>
      <c r="BQX489" s="73"/>
      <c r="BQY489" s="74"/>
      <c r="BQZ489" s="74"/>
      <c r="BRA489" s="74"/>
      <c r="BRB489" s="72"/>
      <c r="BRC489" s="38"/>
      <c r="BRD489" s="38"/>
      <c r="BRE489" s="73"/>
      <c r="BRF489" s="74"/>
      <c r="BRG489" s="74"/>
      <c r="BRH489" s="74"/>
      <c r="BRI489" s="72"/>
      <c r="BRJ489" s="38"/>
      <c r="BRK489" s="38"/>
      <c r="BRL489" s="73"/>
      <c r="BRM489" s="74"/>
      <c r="BRN489" s="74"/>
      <c r="BRO489" s="74"/>
      <c r="BRP489" s="72"/>
      <c r="BRQ489" s="38"/>
      <c r="BRR489" s="38"/>
      <c r="BRS489" s="73"/>
      <c r="BRT489" s="74"/>
      <c r="BRU489" s="74"/>
      <c r="BRV489" s="74"/>
      <c r="BRW489" s="72"/>
      <c r="BRX489" s="38"/>
      <c r="BRY489" s="38"/>
      <c r="BRZ489" s="73"/>
      <c r="BSA489" s="74"/>
      <c r="BSB489" s="74"/>
      <c r="BSC489" s="74"/>
      <c r="BSD489" s="72"/>
      <c r="BSE489" s="38"/>
      <c r="BSF489" s="38"/>
      <c r="BSG489" s="73"/>
      <c r="BSH489" s="74"/>
      <c r="BSI489" s="74"/>
      <c r="BSJ489" s="74"/>
      <c r="BSK489" s="72"/>
      <c r="BSL489" s="38"/>
      <c r="BSM489" s="38"/>
      <c r="BSN489" s="73"/>
      <c r="BSO489" s="74"/>
      <c r="BSP489" s="74"/>
      <c r="BSQ489" s="74"/>
      <c r="BSR489" s="72"/>
      <c r="BSS489" s="38"/>
      <c r="BST489" s="38"/>
      <c r="BSU489" s="73"/>
      <c r="BSV489" s="74"/>
      <c r="BSW489" s="74"/>
      <c r="BSX489" s="74"/>
      <c r="BSY489" s="72"/>
      <c r="BSZ489" s="38"/>
      <c r="BTA489" s="38"/>
      <c r="BTB489" s="73"/>
      <c r="BTC489" s="74"/>
      <c r="BTD489" s="74"/>
      <c r="BTE489" s="74"/>
      <c r="BTF489" s="72"/>
      <c r="BTG489" s="38"/>
      <c r="BTH489" s="38"/>
      <c r="BTI489" s="73"/>
      <c r="BTJ489" s="74"/>
      <c r="BTK489" s="74"/>
      <c r="BTL489" s="74"/>
      <c r="BTM489" s="72"/>
      <c r="BTN489" s="38"/>
      <c r="BTO489" s="38"/>
      <c r="BTP489" s="73"/>
      <c r="BTQ489" s="74"/>
      <c r="BTR489" s="74"/>
      <c r="BTS489" s="74"/>
      <c r="BTT489" s="72"/>
      <c r="BTU489" s="38"/>
      <c r="BTV489" s="38"/>
      <c r="BTW489" s="73"/>
      <c r="BTX489" s="74"/>
      <c r="BTY489" s="74"/>
      <c r="BTZ489" s="74"/>
      <c r="BUA489" s="72"/>
      <c r="BUB489" s="38"/>
      <c r="BUC489" s="38"/>
      <c r="BUD489" s="73"/>
      <c r="BUE489" s="74"/>
      <c r="BUF489" s="74"/>
      <c r="BUG489" s="74"/>
      <c r="BUH489" s="72"/>
      <c r="BUI489" s="38"/>
      <c r="BUJ489" s="38"/>
      <c r="BUK489" s="73"/>
      <c r="BUL489" s="74"/>
      <c r="BUM489" s="74"/>
      <c r="BUN489" s="74"/>
      <c r="BUO489" s="72"/>
      <c r="BUP489" s="38"/>
      <c r="BUQ489" s="38"/>
      <c r="BUR489" s="73"/>
      <c r="BUS489" s="74"/>
      <c r="BUT489" s="74"/>
      <c r="BUU489" s="74"/>
      <c r="BUV489" s="72"/>
      <c r="BUW489" s="38"/>
      <c r="BUX489" s="38"/>
      <c r="BUY489" s="73"/>
      <c r="BUZ489" s="74"/>
      <c r="BVA489" s="74"/>
      <c r="BVB489" s="74"/>
      <c r="BVC489" s="72"/>
      <c r="BVD489" s="38"/>
      <c r="BVE489" s="38"/>
      <c r="BVF489" s="73"/>
      <c r="BVG489" s="74"/>
      <c r="BVH489" s="74"/>
      <c r="BVI489" s="74"/>
      <c r="BVJ489" s="72"/>
      <c r="BVK489" s="38"/>
      <c r="BVL489" s="38"/>
      <c r="BVM489" s="73"/>
      <c r="BVN489" s="74"/>
      <c r="BVO489" s="74"/>
      <c r="BVP489" s="74"/>
      <c r="BVQ489" s="72"/>
      <c r="BVR489" s="38"/>
      <c r="BVS489" s="38"/>
      <c r="BVT489" s="73"/>
      <c r="BVU489" s="74"/>
      <c r="BVV489" s="74"/>
      <c r="BVW489" s="74"/>
      <c r="BVX489" s="72"/>
      <c r="BVY489" s="38"/>
      <c r="BVZ489" s="38"/>
      <c r="BWA489" s="73"/>
      <c r="BWB489" s="74"/>
      <c r="BWC489" s="74"/>
      <c r="BWD489" s="74"/>
      <c r="BWE489" s="72"/>
      <c r="BWF489" s="38"/>
      <c r="BWG489" s="38"/>
      <c r="BWH489" s="73"/>
      <c r="BWI489" s="74"/>
      <c r="BWJ489" s="74"/>
      <c r="BWK489" s="74"/>
      <c r="BWL489" s="72"/>
      <c r="BWM489" s="38"/>
      <c r="BWN489" s="38"/>
      <c r="BWO489" s="73"/>
      <c r="BWP489" s="74"/>
      <c r="BWQ489" s="74"/>
      <c r="BWR489" s="74"/>
      <c r="BWS489" s="72"/>
      <c r="BWT489" s="38"/>
      <c r="BWU489" s="38"/>
      <c r="BWV489" s="73"/>
      <c r="BWW489" s="74"/>
      <c r="BWX489" s="74"/>
      <c r="BWY489" s="74"/>
      <c r="BWZ489" s="72"/>
      <c r="BXA489" s="38"/>
      <c r="BXB489" s="38"/>
      <c r="BXC489" s="73"/>
      <c r="BXD489" s="74"/>
      <c r="BXE489" s="74"/>
      <c r="BXF489" s="74"/>
      <c r="BXG489" s="72"/>
      <c r="BXH489" s="38"/>
      <c r="BXI489" s="38"/>
      <c r="BXJ489" s="73"/>
      <c r="BXK489" s="74"/>
      <c r="BXL489" s="74"/>
      <c r="BXM489" s="74"/>
      <c r="BXN489" s="72"/>
      <c r="BXO489" s="38"/>
      <c r="BXP489" s="38"/>
      <c r="BXQ489" s="73"/>
      <c r="BXR489" s="74"/>
      <c r="BXS489" s="74"/>
      <c r="BXT489" s="74"/>
      <c r="BXU489" s="72"/>
      <c r="BXV489" s="38"/>
      <c r="BXW489" s="38"/>
      <c r="BXX489" s="73"/>
      <c r="BXY489" s="74"/>
      <c r="BXZ489" s="74"/>
      <c r="BYA489" s="74"/>
      <c r="BYB489" s="72"/>
      <c r="BYC489" s="38"/>
      <c r="BYD489" s="38"/>
      <c r="BYE489" s="73"/>
      <c r="BYF489" s="74"/>
      <c r="BYG489" s="74"/>
      <c r="BYH489" s="74"/>
      <c r="BYI489" s="72"/>
      <c r="BYJ489" s="38"/>
      <c r="BYK489" s="38"/>
      <c r="BYL489" s="73"/>
      <c r="BYM489" s="74"/>
      <c r="BYN489" s="74"/>
      <c r="BYO489" s="74"/>
      <c r="BYP489" s="72"/>
      <c r="BYQ489" s="38"/>
      <c r="BYR489" s="38"/>
      <c r="BYS489" s="73"/>
      <c r="BYT489" s="74"/>
      <c r="BYU489" s="74"/>
      <c r="BYV489" s="74"/>
      <c r="BYW489" s="72"/>
      <c r="BYX489" s="38"/>
      <c r="BYY489" s="38"/>
      <c r="BYZ489" s="73"/>
      <c r="BZA489" s="74"/>
      <c r="BZB489" s="74"/>
      <c r="BZC489" s="74"/>
      <c r="BZD489" s="72"/>
      <c r="BZE489" s="38"/>
      <c r="BZF489" s="38"/>
      <c r="BZG489" s="73"/>
      <c r="BZH489" s="74"/>
      <c r="BZI489" s="74"/>
      <c r="BZJ489" s="74"/>
      <c r="BZK489" s="72"/>
      <c r="BZL489" s="38"/>
      <c r="BZM489" s="38"/>
      <c r="BZN489" s="73"/>
      <c r="BZO489" s="74"/>
      <c r="BZP489" s="74"/>
      <c r="BZQ489" s="74"/>
      <c r="BZR489" s="72"/>
      <c r="BZS489" s="38"/>
      <c r="BZT489" s="38"/>
      <c r="BZU489" s="73"/>
      <c r="BZV489" s="74"/>
      <c r="BZW489" s="74"/>
      <c r="BZX489" s="74"/>
      <c r="BZY489" s="72"/>
      <c r="BZZ489" s="38"/>
      <c r="CAA489" s="38"/>
      <c r="CAB489" s="73"/>
      <c r="CAC489" s="74"/>
      <c r="CAD489" s="74"/>
      <c r="CAE489" s="74"/>
      <c r="CAF489" s="72"/>
      <c r="CAG489" s="38"/>
      <c r="CAH489" s="38"/>
      <c r="CAI489" s="73"/>
      <c r="CAJ489" s="74"/>
      <c r="CAK489" s="74"/>
      <c r="CAL489" s="74"/>
      <c r="CAM489" s="72"/>
      <c r="CAN489" s="38"/>
      <c r="CAO489" s="38"/>
      <c r="CAP489" s="73"/>
      <c r="CAQ489" s="74"/>
      <c r="CAR489" s="74"/>
      <c r="CAS489" s="74"/>
      <c r="CAT489" s="72"/>
      <c r="CAU489" s="38"/>
      <c r="CAV489" s="38"/>
      <c r="CAW489" s="73"/>
      <c r="CAX489" s="74"/>
      <c r="CAY489" s="74"/>
      <c r="CAZ489" s="74"/>
      <c r="CBA489" s="72"/>
      <c r="CBB489" s="38"/>
      <c r="CBC489" s="38"/>
      <c r="CBD489" s="73"/>
      <c r="CBE489" s="74"/>
      <c r="CBF489" s="74"/>
      <c r="CBG489" s="74"/>
      <c r="CBH489" s="72"/>
      <c r="CBI489" s="38"/>
      <c r="CBJ489" s="38"/>
      <c r="CBK489" s="73"/>
      <c r="CBL489" s="74"/>
      <c r="CBM489" s="74"/>
      <c r="CBN489" s="74"/>
      <c r="CBO489" s="72"/>
      <c r="CBP489" s="38"/>
      <c r="CBQ489" s="38"/>
      <c r="CBR489" s="73"/>
      <c r="CBS489" s="74"/>
      <c r="CBT489" s="74"/>
      <c r="CBU489" s="74"/>
      <c r="CBV489" s="72"/>
      <c r="CBW489" s="38"/>
      <c r="CBX489" s="38"/>
      <c r="CBY489" s="73"/>
      <c r="CBZ489" s="74"/>
      <c r="CCA489" s="74"/>
      <c r="CCB489" s="74"/>
      <c r="CCC489" s="72"/>
      <c r="CCD489" s="38"/>
      <c r="CCE489" s="38"/>
      <c r="CCF489" s="73"/>
      <c r="CCG489" s="74"/>
      <c r="CCH489" s="74"/>
      <c r="CCI489" s="74"/>
      <c r="CCJ489" s="72"/>
      <c r="CCK489" s="38"/>
      <c r="CCL489" s="38"/>
      <c r="CCM489" s="73"/>
      <c r="CCN489" s="74"/>
      <c r="CCO489" s="74"/>
      <c r="CCP489" s="74"/>
      <c r="CCQ489" s="72"/>
      <c r="CCR489" s="38"/>
      <c r="CCS489" s="38"/>
      <c r="CCT489" s="73"/>
      <c r="CCU489" s="74"/>
      <c r="CCV489" s="74"/>
      <c r="CCW489" s="74"/>
      <c r="CCX489" s="72"/>
      <c r="CCY489" s="38"/>
      <c r="CCZ489" s="38"/>
      <c r="CDA489" s="73"/>
      <c r="CDB489" s="74"/>
      <c r="CDC489" s="74"/>
      <c r="CDD489" s="74"/>
      <c r="CDE489" s="72"/>
      <c r="CDF489" s="38"/>
      <c r="CDG489" s="38"/>
      <c r="CDH489" s="73"/>
      <c r="CDI489" s="74"/>
      <c r="CDJ489" s="74"/>
      <c r="CDK489" s="74"/>
      <c r="CDL489" s="72"/>
      <c r="CDM489" s="38"/>
      <c r="CDN489" s="38"/>
      <c r="CDO489" s="73"/>
      <c r="CDP489" s="74"/>
      <c r="CDQ489" s="74"/>
      <c r="CDR489" s="74"/>
      <c r="CDS489" s="72"/>
      <c r="CDT489" s="38"/>
      <c r="CDU489" s="38"/>
      <c r="CDV489" s="73"/>
      <c r="CDW489" s="74"/>
      <c r="CDX489" s="74"/>
      <c r="CDY489" s="74"/>
      <c r="CDZ489" s="72"/>
      <c r="CEA489" s="38"/>
      <c r="CEB489" s="38"/>
      <c r="CEC489" s="73"/>
      <c r="CED489" s="74"/>
      <c r="CEE489" s="74"/>
      <c r="CEF489" s="74"/>
      <c r="CEG489" s="72"/>
      <c r="CEH489" s="38"/>
      <c r="CEI489" s="38"/>
      <c r="CEJ489" s="73"/>
      <c r="CEK489" s="74"/>
      <c r="CEL489" s="74"/>
      <c r="CEM489" s="74"/>
      <c r="CEN489" s="72"/>
      <c r="CEO489" s="38"/>
      <c r="CEP489" s="38"/>
      <c r="CEQ489" s="73"/>
      <c r="CER489" s="74"/>
      <c r="CES489" s="74"/>
      <c r="CET489" s="74"/>
      <c r="CEU489" s="72"/>
      <c r="CEV489" s="38"/>
      <c r="CEW489" s="38"/>
      <c r="CEX489" s="73"/>
      <c r="CEY489" s="74"/>
      <c r="CEZ489" s="74"/>
      <c r="CFA489" s="74"/>
      <c r="CFB489" s="72"/>
      <c r="CFC489" s="38"/>
      <c r="CFD489" s="38"/>
      <c r="CFE489" s="73"/>
      <c r="CFF489" s="74"/>
      <c r="CFG489" s="74"/>
      <c r="CFH489" s="74"/>
      <c r="CFI489" s="72"/>
      <c r="CFJ489" s="38"/>
      <c r="CFK489" s="38"/>
      <c r="CFL489" s="73"/>
      <c r="CFM489" s="74"/>
      <c r="CFN489" s="74"/>
      <c r="CFO489" s="74"/>
      <c r="CFP489" s="72"/>
      <c r="CFQ489" s="38"/>
      <c r="CFR489" s="38"/>
      <c r="CFS489" s="73"/>
      <c r="CFT489" s="74"/>
      <c r="CFU489" s="74"/>
      <c r="CFV489" s="74"/>
      <c r="CFW489" s="72"/>
      <c r="CFX489" s="38"/>
      <c r="CFY489" s="38"/>
      <c r="CFZ489" s="73"/>
      <c r="CGA489" s="74"/>
      <c r="CGB489" s="74"/>
      <c r="CGC489" s="74"/>
      <c r="CGD489" s="72"/>
      <c r="CGE489" s="38"/>
      <c r="CGF489" s="38"/>
      <c r="CGG489" s="73"/>
      <c r="CGH489" s="74"/>
      <c r="CGI489" s="74"/>
      <c r="CGJ489" s="74"/>
      <c r="CGK489" s="72"/>
      <c r="CGL489" s="38"/>
      <c r="CGM489" s="38"/>
      <c r="CGN489" s="73"/>
      <c r="CGO489" s="74"/>
      <c r="CGP489" s="74"/>
      <c r="CGQ489" s="74"/>
      <c r="CGR489" s="72"/>
      <c r="CGS489" s="38"/>
      <c r="CGT489" s="38"/>
      <c r="CGU489" s="73"/>
      <c r="CGV489" s="74"/>
      <c r="CGW489" s="74"/>
      <c r="CGX489" s="74"/>
      <c r="CGY489" s="72"/>
      <c r="CGZ489" s="38"/>
      <c r="CHA489" s="38"/>
      <c r="CHB489" s="73"/>
      <c r="CHC489" s="74"/>
      <c r="CHD489" s="74"/>
      <c r="CHE489" s="74"/>
      <c r="CHF489" s="72"/>
      <c r="CHG489" s="38"/>
      <c r="CHH489" s="38"/>
      <c r="CHI489" s="73"/>
      <c r="CHJ489" s="74"/>
      <c r="CHK489" s="74"/>
      <c r="CHL489" s="74"/>
      <c r="CHM489" s="72"/>
      <c r="CHN489" s="38"/>
      <c r="CHO489" s="38"/>
      <c r="CHP489" s="73"/>
      <c r="CHQ489" s="74"/>
      <c r="CHR489" s="74"/>
      <c r="CHS489" s="74"/>
      <c r="CHT489" s="72"/>
      <c r="CHU489" s="38"/>
      <c r="CHV489" s="38"/>
      <c r="CHW489" s="73"/>
      <c r="CHX489" s="74"/>
      <c r="CHY489" s="74"/>
      <c r="CHZ489" s="74"/>
      <c r="CIA489" s="72"/>
      <c r="CIB489" s="38"/>
      <c r="CIC489" s="38"/>
      <c r="CID489" s="73"/>
      <c r="CIE489" s="74"/>
      <c r="CIF489" s="74"/>
      <c r="CIG489" s="74"/>
      <c r="CIH489" s="72"/>
      <c r="CII489" s="38"/>
      <c r="CIJ489" s="38"/>
      <c r="CIK489" s="73"/>
      <c r="CIL489" s="74"/>
      <c r="CIM489" s="74"/>
      <c r="CIN489" s="74"/>
      <c r="CIO489" s="72"/>
      <c r="CIP489" s="38"/>
      <c r="CIQ489" s="38"/>
      <c r="CIR489" s="73"/>
      <c r="CIS489" s="74"/>
      <c r="CIT489" s="74"/>
      <c r="CIU489" s="74"/>
      <c r="CIV489" s="72"/>
      <c r="CIW489" s="38"/>
      <c r="CIX489" s="38"/>
      <c r="CIY489" s="73"/>
      <c r="CIZ489" s="74"/>
      <c r="CJA489" s="74"/>
      <c r="CJB489" s="74"/>
      <c r="CJC489" s="72"/>
      <c r="CJD489" s="38"/>
      <c r="CJE489" s="38"/>
      <c r="CJF489" s="73"/>
      <c r="CJG489" s="74"/>
      <c r="CJH489" s="74"/>
      <c r="CJI489" s="74"/>
      <c r="CJJ489" s="72"/>
      <c r="CJK489" s="38"/>
      <c r="CJL489" s="38"/>
      <c r="CJM489" s="73"/>
      <c r="CJN489" s="74"/>
      <c r="CJO489" s="74"/>
      <c r="CJP489" s="74"/>
      <c r="CJQ489" s="72"/>
      <c r="CJR489" s="38"/>
      <c r="CJS489" s="38"/>
      <c r="CJT489" s="73"/>
      <c r="CJU489" s="74"/>
      <c r="CJV489" s="74"/>
      <c r="CJW489" s="74"/>
      <c r="CJX489" s="72"/>
      <c r="CJY489" s="38"/>
      <c r="CJZ489" s="38"/>
      <c r="CKA489" s="73"/>
      <c r="CKB489" s="74"/>
      <c r="CKC489" s="74"/>
      <c r="CKD489" s="74"/>
      <c r="CKE489" s="72"/>
      <c r="CKF489" s="38"/>
      <c r="CKG489" s="38"/>
      <c r="CKH489" s="73"/>
      <c r="CKI489" s="74"/>
      <c r="CKJ489" s="74"/>
      <c r="CKK489" s="74"/>
      <c r="CKL489" s="72"/>
      <c r="CKM489" s="38"/>
      <c r="CKN489" s="38"/>
      <c r="CKO489" s="73"/>
      <c r="CKP489" s="74"/>
      <c r="CKQ489" s="74"/>
      <c r="CKR489" s="74"/>
      <c r="CKS489" s="72"/>
      <c r="CKT489" s="38"/>
      <c r="CKU489" s="38"/>
      <c r="CKV489" s="73"/>
      <c r="CKW489" s="74"/>
      <c r="CKX489" s="74"/>
      <c r="CKY489" s="74"/>
      <c r="CKZ489" s="72"/>
      <c r="CLA489" s="38"/>
      <c r="CLB489" s="38"/>
      <c r="CLC489" s="73"/>
      <c r="CLD489" s="74"/>
      <c r="CLE489" s="74"/>
      <c r="CLF489" s="74"/>
      <c r="CLG489" s="72"/>
      <c r="CLH489" s="38"/>
      <c r="CLI489" s="38"/>
      <c r="CLJ489" s="73"/>
      <c r="CLK489" s="74"/>
      <c r="CLL489" s="74"/>
      <c r="CLM489" s="74"/>
      <c r="CLN489" s="72"/>
      <c r="CLO489" s="38"/>
      <c r="CLP489" s="38"/>
      <c r="CLQ489" s="73"/>
      <c r="CLR489" s="74"/>
      <c r="CLS489" s="74"/>
      <c r="CLT489" s="74"/>
      <c r="CLU489" s="72"/>
      <c r="CLV489" s="38"/>
      <c r="CLW489" s="38"/>
      <c r="CLX489" s="73"/>
      <c r="CLY489" s="74"/>
      <c r="CLZ489" s="74"/>
      <c r="CMA489" s="74"/>
      <c r="CMB489" s="72"/>
      <c r="CMC489" s="38"/>
      <c r="CMD489" s="38"/>
      <c r="CME489" s="73"/>
      <c r="CMF489" s="74"/>
      <c r="CMG489" s="74"/>
      <c r="CMH489" s="74"/>
      <c r="CMI489" s="72"/>
      <c r="CMJ489" s="38"/>
      <c r="CMK489" s="38"/>
      <c r="CML489" s="73"/>
      <c r="CMM489" s="74"/>
      <c r="CMN489" s="74"/>
      <c r="CMO489" s="74"/>
      <c r="CMP489" s="72"/>
      <c r="CMQ489" s="38"/>
      <c r="CMR489" s="38"/>
      <c r="CMS489" s="73"/>
      <c r="CMT489" s="74"/>
      <c r="CMU489" s="74"/>
      <c r="CMV489" s="74"/>
      <c r="CMW489" s="72"/>
      <c r="CMX489" s="38"/>
      <c r="CMY489" s="38"/>
      <c r="CMZ489" s="73"/>
      <c r="CNA489" s="74"/>
      <c r="CNB489" s="74"/>
      <c r="CNC489" s="74"/>
      <c r="CND489" s="72"/>
      <c r="CNE489" s="38"/>
      <c r="CNF489" s="38"/>
      <c r="CNG489" s="73"/>
      <c r="CNH489" s="74"/>
      <c r="CNI489" s="74"/>
      <c r="CNJ489" s="74"/>
      <c r="CNK489" s="72"/>
      <c r="CNL489" s="38"/>
      <c r="CNM489" s="38"/>
      <c r="CNN489" s="73"/>
      <c r="CNO489" s="74"/>
      <c r="CNP489" s="74"/>
      <c r="CNQ489" s="74"/>
      <c r="CNR489" s="72"/>
      <c r="CNS489" s="38"/>
      <c r="CNT489" s="38"/>
      <c r="CNU489" s="73"/>
      <c r="CNV489" s="74"/>
      <c r="CNW489" s="74"/>
      <c r="CNX489" s="74"/>
      <c r="CNY489" s="72"/>
      <c r="CNZ489" s="38"/>
      <c r="COA489" s="38"/>
      <c r="COB489" s="73"/>
      <c r="COC489" s="74"/>
      <c r="COD489" s="74"/>
      <c r="COE489" s="74"/>
      <c r="COF489" s="72"/>
      <c r="COG489" s="38"/>
      <c r="COH489" s="38"/>
      <c r="COI489" s="73"/>
      <c r="COJ489" s="74"/>
      <c r="COK489" s="74"/>
      <c r="COL489" s="74"/>
      <c r="COM489" s="72"/>
      <c r="CON489" s="38"/>
      <c r="COO489" s="38"/>
      <c r="COP489" s="73"/>
      <c r="COQ489" s="74"/>
      <c r="COR489" s="74"/>
      <c r="COS489" s="74"/>
      <c r="COT489" s="72"/>
      <c r="COU489" s="38"/>
      <c r="COV489" s="38"/>
      <c r="COW489" s="73"/>
      <c r="COX489" s="74"/>
      <c r="COY489" s="74"/>
      <c r="COZ489" s="74"/>
      <c r="CPA489" s="72"/>
      <c r="CPB489" s="38"/>
      <c r="CPC489" s="38"/>
      <c r="CPD489" s="73"/>
      <c r="CPE489" s="74"/>
      <c r="CPF489" s="74"/>
      <c r="CPG489" s="74"/>
      <c r="CPH489" s="72"/>
      <c r="CPI489" s="38"/>
      <c r="CPJ489" s="38"/>
      <c r="CPK489" s="73"/>
      <c r="CPL489" s="74"/>
      <c r="CPM489" s="74"/>
      <c r="CPN489" s="74"/>
      <c r="CPO489" s="72"/>
      <c r="CPP489" s="38"/>
      <c r="CPQ489" s="38"/>
      <c r="CPR489" s="73"/>
      <c r="CPS489" s="74"/>
      <c r="CPT489" s="74"/>
      <c r="CPU489" s="74"/>
      <c r="CPV489" s="72"/>
      <c r="CPW489" s="38"/>
      <c r="CPX489" s="38"/>
      <c r="CPY489" s="73"/>
      <c r="CPZ489" s="74"/>
      <c r="CQA489" s="74"/>
      <c r="CQB489" s="74"/>
      <c r="CQC489" s="72"/>
      <c r="CQD489" s="38"/>
      <c r="CQE489" s="38"/>
      <c r="CQF489" s="73"/>
      <c r="CQG489" s="74"/>
      <c r="CQH489" s="74"/>
      <c r="CQI489" s="74"/>
      <c r="CQJ489" s="72"/>
      <c r="CQK489" s="38"/>
      <c r="CQL489" s="38"/>
      <c r="CQM489" s="73"/>
      <c r="CQN489" s="74"/>
      <c r="CQO489" s="74"/>
      <c r="CQP489" s="74"/>
      <c r="CQQ489" s="72"/>
      <c r="CQR489" s="38"/>
      <c r="CQS489" s="38"/>
      <c r="CQT489" s="73"/>
      <c r="CQU489" s="74"/>
      <c r="CQV489" s="74"/>
      <c r="CQW489" s="74"/>
      <c r="CQX489" s="72"/>
      <c r="CQY489" s="38"/>
      <c r="CQZ489" s="38"/>
      <c r="CRA489" s="73"/>
      <c r="CRB489" s="74"/>
      <c r="CRC489" s="74"/>
      <c r="CRD489" s="74"/>
      <c r="CRE489" s="72"/>
      <c r="CRF489" s="38"/>
      <c r="CRG489" s="38"/>
      <c r="CRH489" s="73"/>
      <c r="CRI489" s="74"/>
      <c r="CRJ489" s="74"/>
      <c r="CRK489" s="74"/>
      <c r="CRL489" s="72"/>
      <c r="CRM489" s="38"/>
      <c r="CRN489" s="38"/>
      <c r="CRO489" s="73"/>
      <c r="CRP489" s="74"/>
      <c r="CRQ489" s="74"/>
      <c r="CRR489" s="74"/>
      <c r="CRS489" s="72"/>
      <c r="CRT489" s="38"/>
      <c r="CRU489" s="38"/>
      <c r="CRV489" s="73"/>
      <c r="CRW489" s="74"/>
      <c r="CRX489" s="74"/>
      <c r="CRY489" s="74"/>
      <c r="CRZ489" s="72"/>
      <c r="CSA489" s="38"/>
      <c r="CSB489" s="38"/>
      <c r="CSC489" s="73"/>
      <c r="CSD489" s="74"/>
      <c r="CSE489" s="74"/>
      <c r="CSF489" s="74"/>
      <c r="CSG489" s="72"/>
      <c r="CSH489" s="38"/>
      <c r="CSI489" s="38"/>
      <c r="CSJ489" s="73"/>
      <c r="CSK489" s="74"/>
      <c r="CSL489" s="74"/>
      <c r="CSM489" s="74"/>
      <c r="CSN489" s="72"/>
      <c r="CSO489" s="38"/>
      <c r="CSP489" s="38"/>
      <c r="CSQ489" s="73"/>
      <c r="CSR489" s="74"/>
      <c r="CSS489" s="74"/>
      <c r="CST489" s="74"/>
      <c r="CSU489" s="72"/>
      <c r="CSV489" s="38"/>
      <c r="CSW489" s="38"/>
      <c r="CSX489" s="73"/>
      <c r="CSY489" s="74"/>
      <c r="CSZ489" s="74"/>
      <c r="CTA489" s="74"/>
      <c r="CTB489" s="72"/>
      <c r="CTC489" s="38"/>
      <c r="CTD489" s="38"/>
      <c r="CTE489" s="73"/>
      <c r="CTF489" s="74"/>
      <c r="CTG489" s="74"/>
      <c r="CTH489" s="74"/>
      <c r="CTI489" s="72"/>
      <c r="CTJ489" s="38"/>
      <c r="CTK489" s="38"/>
      <c r="CTL489" s="73"/>
      <c r="CTM489" s="74"/>
      <c r="CTN489" s="74"/>
      <c r="CTO489" s="74"/>
      <c r="CTP489" s="72"/>
      <c r="CTQ489" s="38"/>
      <c r="CTR489" s="38"/>
      <c r="CTS489" s="73"/>
      <c r="CTT489" s="74"/>
      <c r="CTU489" s="74"/>
      <c r="CTV489" s="74"/>
      <c r="CTW489" s="72"/>
      <c r="CTX489" s="38"/>
      <c r="CTY489" s="38"/>
      <c r="CTZ489" s="73"/>
      <c r="CUA489" s="74"/>
      <c r="CUB489" s="74"/>
      <c r="CUC489" s="74"/>
      <c r="CUD489" s="72"/>
      <c r="CUE489" s="38"/>
      <c r="CUF489" s="38"/>
      <c r="CUG489" s="73"/>
      <c r="CUH489" s="74"/>
      <c r="CUI489" s="74"/>
      <c r="CUJ489" s="74"/>
      <c r="CUK489" s="72"/>
      <c r="CUL489" s="38"/>
      <c r="CUM489" s="38"/>
      <c r="CUN489" s="73"/>
      <c r="CUO489" s="74"/>
      <c r="CUP489" s="74"/>
      <c r="CUQ489" s="74"/>
      <c r="CUR489" s="72"/>
      <c r="CUS489" s="38"/>
      <c r="CUT489" s="38"/>
      <c r="CUU489" s="73"/>
      <c r="CUV489" s="74"/>
      <c r="CUW489" s="74"/>
      <c r="CUX489" s="74"/>
      <c r="CUY489" s="72"/>
      <c r="CUZ489" s="38"/>
      <c r="CVA489" s="38"/>
      <c r="CVB489" s="73"/>
      <c r="CVC489" s="74"/>
      <c r="CVD489" s="74"/>
      <c r="CVE489" s="74"/>
      <c r="CVF489" s="72"/>
      <c r="CVG489" s="38"/>
      <c r="CVH489" s="38"/>
      <c r="CVI489" s="73"/>
      <c r="CVJ489" s="74"/>
      <c r="CVK489" s="74"/>
      <c r="CVL489" s="74"/>
      <c r="CVM489" s="72"/>
      <c r="CVN489" s="38"/>
      <c r="CVO489" s="38"/>
      <c r="CVP489" s="73"/>
      <c r="CVQ489" s="74"/>
      <c r="CVR489" s="74"/>
      <c r="CVS489" s="74"/>
      <c r="CVT489" s="72"/>
      <c r="CVU489" s="38"/>
      <c r="CVV489" s="38"/>
      <c r="CVW489" s="73"/>
      <c r="CVX489" s="74"/>
      <c r="CVY489" s="74"/>
      <c r="CVZ489" s="74"/>
      <c r="CWA489" s="72"/>
      <c r="CWB489" s="38"/>
      <c r="CWC489" s="38"/>
      <c r="CWD489" s="73"/>
      <c r="CWE489" s="74"/>
      <c r="CWF489" s="74"/>
      <c r="CWG489" s="74"/>
      <c r="CWH489" s="72"/>
      <c r="CWI489" s="38"/>
      <c r="CWJ489" s="38"/>
      <c r="CWK489" s="73"/>
      <c r="CWL489" s="74"/>
      <c r="CWM489" s="74"/>
      <c r="CWN489" s="74"/>
      <c r="CWO489" s="72"/>
      <c r="CWP489" s="38"/>
      <c r="CWQ489" s="38"/>
      <c r="CWR489" s="73"/>
      <c r="CWS489" s="74"/>
      <c r="CWT489" s="74"/>
      <c r="CWU489" s="74"/>
      <c r="CWV489" s="72"/>
      <c r="CWW489" s="38"/>
      <c r="CWX489" s="38"/>
      <c r="CWY489" s="73"/>
      <c r="CWZ489" s="74"/>
      <c r="CXA489" s="74"/>
      <c r="CXB489" s="74"/>
      <c r="CXC489" s="72"/>
      <c r="CXD489" s="38"/>
      <c r="CXE489" s="38"/>
      <c r="CXF489" s="73"/>
      <c r="CXG489" s="74"/>
      <c r="CXH489" s="74"/>
      <c r="CXI489" s="74"/>
      <c r="CXJ489" s="72"/>
      <c r="CXK489" s="38"/>
      <c r="CXL489" s="38"/>
      <c r="CXM489" s="73"/>
      <c r="CXN489" s="74"/>
      <c r="CXO489" s="74"/>
      <c r="CXP489" s="74"/>
      <c r="CXQ489" s="72"/>
      <c r="CXR489" s="38"/>
      <c r="CXS489" s="38"/>
      <c r="CXT489" s="73"/>
      <c r="CXU489" s="74"/>
      <c r="CXV489" s="74"/>
      <c r="CXW489" s="74"/>
      <c r="CXX489" s="72"/>
      <c r="CXY489" s="38"/>
      <c r="CXZ489" s="38"/>
      <c r="CYA489" s="73"/>
      <c r="CYB489" s="74"/>
      <c r="CYC489" s="74"/>
      <c r="CYD489" s="74"/>
      <c r="CYE489" s="72"/>
      <c r="CYF489" s="38"/>
      <c r="CYG489" s="38"/>
      <c r="CYH489" s="73"/>
      <c r="CYI489" s="74"/>
      <c r="CYJ489" s="74"/>
      <c r="CYK489" s="74"/>
      <c r="CYL489" s="72"/>
      <c r="CYM489" s="38"/>
      <c r="CYN489" s="38"/>
      <c r="CYO489" s="73"/>
      <c r="CYP489" s="74"/>
      <c r="CYQ489" s="74"/>
      <c r="CYR489" s="74"/>
      <c r="CYS489" s="72"/>
      <c r="CYT489" s="38"/>
      <c r="CYU489" s="38"/>
      <c r="CYV489" s="73"/>
      <c r="CYW489" s="74"/>
      <c r="CYX489" s="74"/>
      <c r="CYY489" s="74"/>
      <c r="CYZ489" s="72"/>
      <c r="CZA489" s="38"/>
      <c r="CZB489" s="38"/>
      <c r="CZC489" s="73"/>
      <c r="CZD489" s="74"/>
      <c r="CZE489" s="74"/>
      <c r="CZF489" s="74"/>
      <c r="CZG489" s="72"/>
      <c r="CZH489" s="38"/>
      <c r="CZI489" s="38"/>
      <c r="CZJ489" s="73"/>
      <c r="CZK489" s="74"/>
      <c r="CZL489" s="74"/>
      <c r="CZM489" s="74"/>
      <c r="CZN489" s="72"/>
      <c r="CZO489" s="38"/>
      <c r="CZP489" s="38"/>
      <c r="CZQ489" s="73"/>
      <c r="CZR489" s="74"/>
      <c r="CZS489" s="74"/>
      <c r="CZT489" s="74"/>
      <c r="CZU489" s="72"/>
      <c r="CZV489" s="38"/>
      <c r="CZW489" s="38"/>
      <c r="CZX489" s="73"/>
      <c r="CZY489" s="74"/>
      <c r="CZZ489" s="74"/>
      <c r="DAA489" s="74"/>
      <c r="DAB489" s="72"/>
      <c r="DAC489" s="38"/>
      <c r="DAD489" s="38"/>
      <c r="DAE489" s="73"/>
      <c r="DAF489" s="74"/>
      <c r="DAG489" s="74"/>
      <c r="DAH489" s="74"/>
      <c r="DAI489" s="72"/>
      <c r="DAJ489" s="38"/>
      <c r="DAK489" s="38"/>
      <c r="DAL489" s="73"/>
      <c r="DAM489" s="74"/>
      <c r="DAN489" s="74"/>
      <c r="DAO489" s="74"/>
      <c r="DAP489" s="72"/>
      <c r="DAQ489" s="38"/>
      <c r="DAR489" s="38"/>
      <c r="DAS489" s="73"/>
      <c r="DAT489" s="74"/>
      <c r="DAU489" s="74"/>
      <c r="DAV489" s="74"/>
      <c r="DAW489" s="72"/>
      <c r="DAX489" s="38"/>
      <c r="DAY489" s="38"/>
      <c r="DAZ489" s="73"/>
      <c r="DBA489" s="74"/>
      <c r="DBB489" s="74"/>
      <c r="DBC489" s="74"/>
      <c r="DBD489" s="72"/>
      <c r="DBE489" s="38"/>
      <c r="DBF489" s="38"/>
      <c r="DBG489" s="73"/>
      <c r="DBH489" s="74"/>
      <c r="DBI489" s="74"/>
      <c r="DBJ489" s="74"/>
      <c r="DBK489" s="72"/>
      <c r="DBL489" s="38"/>
      <c r="DBM489" s="38"/>
      <c r="DBN489" s="73"/>
      <c r="DBO489" s="74"/>
      <c r="DBP489" s="74"/>
      <c r="DBQ489" s="74"/>
      <c r="DBR489" s="72"/>
      <c r="DBS489" s="38"/>
      <c r="DBT489" s="38"/>
      <c r="DBU489" s="73"/>
      <c r="DBV489" s="74"/>
      <c r="DBW489" s="74"/>
      <c r="DBX489" s="74"/>
      <c r="DBY489" s="72"/>
      <c r="DBZ489" s="38"/>
      <c r="DCA489" s="38"/>
      <c r="DCB489" s="73"/>
      <c r="DCC489" s="74"/>
      <c r="DCD489" s="74"/>
      <c r="DCE489" s="74"/>
      <c r="DCF489" s="72"/>
      <c r="DCG489" s="38"/>
      <c r="DCH489" s="38"/>
      <c r="DCI489" s="73"/>
      <c r="DCJ489" s="74"/>
      <c r="DCK489" s="74"/>
      <c r="DCL489" s="74"/>
      <c r="DCM489" s="72"/>
      <c r="DCN489" s="38"/>
      <c r="DCO489" s="38"/>
      <c r="DCP489" s="73"/>
      <c r="DCQ489" s="74"/>
      <c r="DCR489" s="74"/>
      <c r="DCS489" s="74"/>
      <c r="DCT489" s="72"/>
      <c r="DCU489" s="38"/>
      <c r="DCV489" s="38"/>
      <c r="DCW489" s="73"/>
      <c r="DCX489" s="74"/>
      <c r="DCY489" s="74"/>
      <c r="DCZ489" s="74"/>
      <c r="DDA489" s="72"/>
      <c r="DDB489" s="38"/>
      <c r="DDC489" s="38"/>
      <c r="DDD489" s="73"/>
      <c r="DDE489" s="74"/>
      <c r="DDF489" s="74"/>
      <c r="DDG489" s="74"/>
      <c r="DDH489" s="72"/>
      <c r="DDI489" s="38"/>
      <c r="DDJ489" s="38"/>
      <c r="DDK489" s="73"/>
      <c r="DDL489" s="74"/>
      <c r="DDM489" s="74"/>
      <c r="DDN489" s="74"/>
      <c r="DDO489" s="72"/>
      <c r="DDP489" s="38"/>
      <c r="DDQ489" s="38"/>
      <c r="DDR489" s="73"/>
      <c r="DDS489" s="74"/>
      <c r="DDT489" s="74"/>
      <c r="DDU489" s="74"/>
      <c r="DDV489" s="72"/>
      <c r="DDW489" s="38"/>
      <c r="DDX489" s="38"/>
      <c r="DDY489" s="73"/>
      <c r="DDZ489" s="74"/>
      <c r="DEA489" s="74"/>
      <c r="DEB489" s="74"/>
      <c r="DEC489" s="72"/>
      <c r="DED489" s="38"/>
      <c r="DEE489" s="38"/>
      <c r="DEF489" s="73"/>
      <c r="DEG489" s="74"/>
      <c r="DEH489" s="74"/>
      <c r="DEI489" s="74"/>
      <c r="DEJ489" s="72"/>
      <c r="DEK489" s="38"/>
      <c r="DEL489" s="38"/>
      <c r="DEM489" s="73"/>
      <c r="DEN489" s="74"/>
      <c r="DEO489" s="74"/>
      <c r="DEP489" s="74"/>
      <c r="DEQ489" s="72"/>
      <c r="DER489" s="38"/>
      <c r="DES489" s="38"/>
      <c r="DET489" s="73"/>
      <c r="DEU489" s="74"/>
      <c r="DEV489" s="74"/>
      <c r="DEW489" s="74"/>
      <c r="DEX489" s="72"/>
      <c r="DEY489" s="38"/>
      <c r="DEZ489" s="38"/>
      <c r="DFA489" s="73"/>
      <c r="DFB489" s="74"/>
      <c r="DFC489" s="74"/>
      <c r="DFD489" s="74"/>
      <c r="DFE489" s="72"/>
      <c r="DFF489" s="38"/>
      <c r="DFG489" s="38"/>
      <c r="DFH489" s="73"/>
      <c r="DFI489" s="74"/>
      <c r="DFJ489" s="74"/>
      <c r="DFK489" s="74"/>
      <c r="DFL489" s="72"/>
      <c r="DFM489" s="38"/>
      <c r="DFN489" s="38"/>
      <c r="DFO489" s="73"/>
      <c r="DFP489" s="74"/>
      <c r="DFQ489" s="74"/>
      <c r="DFR489" s="74"/>
      <c r="DFS489" s="72"/>
      <c r="DFT489" s="38"/>
      <c r="DFU489" s="38"/>
      <c r="DFV489" s="73"/>
      <c r="DFW489" s="74"/>
      <c r="DFX489" s="74"/>
      <c r="DFY489" s="74"/>
      <c r="DFZ489" s="72"/>
      <c r="DGA489" s="38"/>
      <c r="DGB489" s="38"/>
      <c r="DGC489" s="73"/>
      <c r="DGD489" s="74"/>
      <c r="DGE489" s="74"/>
      <c r="DGF489" s="74"/>
      <c r="DGG489" s="72"/>
      <c r="DGH489" s="38"/>
      <c r="DGI489" s="38"/>
      <c r="DGJ489" s="73"/>
      <c r="DGK489" s="74"/>
      <c r="DGL489" s="74"/>
      <c r="DGM489" s="74"/>
      <c r="DGN489" s="72"/>
      <c r="DGO489" s="38"/>
      <c r="DGP489" s="38"/>
      <c r="DGQ489" s="73"/>
      <c r="DGR489" s="74"/>
      <c r="DGS489" s="74"/>
      <c r="DGT489" s="74"/>
      <c r="DGU489" s="72"/>
      <c r="DGV489" s="38"/>
      <c r="DGW489" s="38"/>
      <c r="DGX489" s="73"/>
      <c r="DGY489" s="74"/>
      <c r="DGZ489" s="74"/>
      <c r="DHA489" s="74"/>
      <c r="DHB489" s="72"/>
      <c r="DHC489" s="38"/>
      <c r="DHD489" s="38"/>
      <c r="DHE489" s="73"/>
      <c r="DHF489" s="74"/>
      <c r="DHG489" s="74"/>
      <c r="DHH489" s="74"/>
      <c r="DHI489" s="72"/>
      <c r="DHJ489" s="38"/>
      <c r="DHK489" s="38"/>
      <c r="DHL489" s="73"/>
      <c r="DHM489" s="74"/>
      <c r="DHN489" s="74"/>
      <c r="DHO489" s="74"/>
      <c r="DHP489" s="72"/>
      <c r="DHQ489" s="38"/>
      <c r="DHR489" s="38"/>
      <c r="DHS489" s="73"/>
      <c r="DHT489" s="74"/>
      <c r="DHU489" s="74"/>
      <c r="DHV489" s="74"/>
      <c r="DHW489" s="72"/>
      <c r="DHX489" s="38"/>
      <c r="DHY489" s="38"/>
      <c r="DHZ489" s="73"/>
      <c r="DIA489" s="74"/>
      <c r="DIB489" s="74"/>
      <c r="DIC489" s="74"/>
      <c r="DID489" s="72"/>
      <c r="DIE489" s="38"/>
      <c r="DIF489" s="38"/>
      <c r="DIG489" s="73"/>
      <c r="DIH489" s="74"/>
      <c r="DII489" s="74"/>
      <c r="DIJ489" s="74"/>
      <c r="DIK489" s="72"/>
      <c r="DIL489" s="38"/>
      <c r="DIM489" s="38"/>
      <c r="DIN489" s="73"/>
      <c r="DIO489" s="74"/>
      <c r="DIP489" s="74"/>
      <c r="DIQ489" s="74"/>
      <c r="DIR489" s="72"/>
      <c r="DIS489" s="38"/>
      <c r="DIT489" s="38"/>
      <c r="DIU489" s="73"/>
      <c r="DIV489" s="74"/>
      <c r="DIW489" s="74"/>
      <c r="DIX489" s="74"/>
      <c r="DIY489" s="72"/>
      <c r="DIZ489" s="38"/>
      <c r="DJA489" s="38"/>
      <c r="DJB489" s="73"/>
      <c r="DJC489" s="74"/>
      <c r="DJD489" s="74"/>
      <c r="DJE489" s="74"/>
      <c r="DJF489" s="72"/>
      <c r="DJG489" s="38"/>
      <c r="DJH489" s="38"/>
      <c r="DJI489" s="73"/>
      <c r="DJJ489" s="74"/>
      <c r="DJK489" s="74"/>
      <c r="DJL489" s="74"/>
      <c r="DJM489" s="72"/>
      <c r="DJN489" s="38"/>
      <c r="DJO489" s="38"/>
      <c r="DJP489" s="73"/>
      <c r="DJQ489" s="74"/>
      <c r="DJR489" s="74"/>
      <c r="DJS489" s="74"/>
      <c r="DJT489" s="72"/>
      <c r="DJU489" s="38"/>
      <c r="DJV489" s="38"/>
      <c r="DJW489" s="73"/>
      <c r="DJX489" s="74"/>
      <c r="DJY489" s="74"/>
      <c r="DJZ489" s="74"/>
      <c r="DKA489" s="72"/>
      <c r="DKB489" s="38"/>
      <c r="DKC489" s="38"/>
      <c r="DKD489" s="73"/>
      <c r="DKE489" s="74"/>
      <c r="DKF489" s="74"/>
      <c r="DKG489" s="74"/>
      <c r="DKH489" s="72"/>
      <c r="DKI489" s="38"/>
      <c r="DKJ489" s="38"/>
      <c r="DKK489" s="73"/>
      <c r="DKL489" s="74"/>
      <c r="DKM489" s="74"/>
      <c r="DKN489" s="74"/>
      <c r="DKO489" s="72"/>
      <c r="DKP489" s="38"/>
      <c r="DKQ489" s="38"/>
      <c r="DKR489" s="73"/>
      <c r="DKS489" s="74"/>
      <c r="DKT489" s="74"/>
      <c r="DKU489" s="74"/>
      <c r="DKV489" s="72"/>
      <c r="DKW489" s="38"/>
      <c r="DKX489" s="38"/>
      <c r="DKY489" s="73"/>
      <c r="DKZ489" s="74"/>
      <c r="DLA489" s="74"/>
      <c r="DLB489" s="74"/>
      <c r="DLC489" s="72"/>
      <c r="DLD489" s="38"/>
      <c r="DLE489" s="38"/>
      <c r="DLF489" s="73"/>
      <c r="DLG489" s="74"/>
      <c r="DLH489" s="74"/>
      <c r="DLI489" s="74"/>
      <c r="DLJ489" s="72"/>
      <c r="DLK489" s="38"/>
      <c r="DLL489" s="38"/>
      <c r="DLM489" s="73"/>
      <c r="DLN489" s="74"/>
      <c r="DLO489" s="74"/>
      <c r="DLP489" s="74"/>
      <c r="DLQ489" s="72"/>
      <c r="DLR489" s="38"/>
      <c r="DLS489" s="38"/>
      <c r="DLT489" s="73"/>
      <c r="DLU489" s="74"/>
      <c r="DLV489" s="74"/>
      <c r="DLW489" s="74"/>
      <c r="DLX489" s="72"/>
      <c r="DLY489" s="38"/>
      <c r="DLZ489" s="38"/>
      <c r="DMA489" s="73"/>
      <c r="DMB489" s="74"/>
      <c r="DMC489" s="74"/>
      <c r="DMD489" s="74"/>
      <c r="DME489" s="72"/>
      <c r="DMF489" s="38"/>
      <c r="DMG489" s="38"/>
      <c r="DMH489" s="73"/>
      <c r="DMI489" s="74"/>
      <c r="DMJ489" s="74"/>
      <c r="DMK489" s="74"/>
      <c r="DML489" s="72"/>
      <c r="DMM489" s="38"/>
      <c r="DMN489" s="38"/>
      <c r="DMO489" s="73"/>
      <c r="DMP489" s="74"/>
      <c r="DMQ489" s="74"/>
      <c r="DMR489" s="74"/>
      <c r="DMS489" s="72"/>
      <c r="DMT489" s="38"/>
      <c r="DMU489" s="38"/>
      <c r="DMV489" s="73"/>
      <c r="DMW489" s="74"/>
      <c r="DMX489" s="74"/>
      <c r="DMY489" s="74"/>
      <c r="DMZ489" s="72"/>
      <c r="DNA489" s="38"/>
      <c r="DNB489" s="38"/>
      <c r="DNC489" s="73"/>
      <c r="DND489" s="74"/>
      <c r="DNE489" s="74"/>
      <c r="DNF489" s="74"/>
      <c r="DNG489" s="72"/>
      <c r="DNH489" s="38"/>
      <c r="DNI489" s="38"/>
      <c r="DNJ489" s="73"/>
      <c r="DNK489" s="74"/>
      <c r="DNL489" s="74"/>
      <c r="DNM489" s="74"/>
      <c r="DNN489" s="72"/>
      <c r="DNO489" s="38"/>
      <c r="DNP489" s="38"/>
      <c r="DNQ489" s="73"/>
      <c r="DNR489" s="74"/>
      <c r="DNS489" s="74"/>
      <c r="DNT489" s="74"/>
      <c r="DNU489" s="72"/>
      <c r="DNV489" s="38"/>
      <c r="DNW489" s="38"/>
      <c r="DNX489" s="73"/>
      <c r="DNY489" s="74"/>
      <c r="DNZ489" s="74"/>
      <c r="DOA489" s="74"/>
      <c r="DOB489" s="72"/>
      <c r="DOC489" s="38"/>
      <c r="DOD489" s="38"/>
      <c r="DOE489" s="73"/>
      <c r="DOF489" s="74"/>
      <c r="DOG489" s="74"/>
      <c r="DOH489" s="74"/>
      <c r="DOI489" s="72"/>
      <c r="DOJ489" s="38"/>
      <c r="DOK489" s="38"/>
      <c r="DOL489" s="73"/>
      <c r="DOM489" s="74"/>
      <c r="DON489" s="74"/>
      <c r="DOO489" s="74"/>
      <c r="DOP489" s="72"/>
      <c r="DOQ489" s="38"/>
      <c r="DOR489" s="38"/>
      <c r="DOS489" s="73"/>
      <c r="DOT489" s="74"/>
      <c r="DOU489" s="74"/>
      <c r="DOV489" s="74"/>
      <c r="DOW489" s="72"/>
      <c r="DOX489" s="38"/>
      <c r="DOY489" s="38"/>
      <c r="DOZ489" s="73"/>
      <c r="DPA489" s="74"/>
      <c r="DPB489" s="74"/>
      <c r="DPC489" s="74"/>
      <c r="DPD489" s="72"/>
      <c r="DPE489" s="38"/>
      <c r="DPF489" s="38"/>
      <c r="DPG489" s="73"/>
      <c r="DPH489" s="74"/>
      <c r="DPI489" s="74"/>
      <c r="DPJ489" s="74"/>
      <c r="DPK489" s="72"/>
      <c r="DPL489" s="38"/>
      <c r="DPM489" s="38"/>
      <c r="DPN489" s="73"/>
      <c r="DPO489" s="74"/>
      <c r="DPP489" s="74"/>
      <c r="DPQ489" s="74"/>
      <c r="DPR489" s="72"/>
      <c r="DPS489" s="38"/>
      <c r="DPT489" s="38"/>
      <c r="DPU489" s="73"/>
      <c r="DPV489" s="74"/>
      <c r="DPW489" s="74"/>
      <c r="DPX489" s="74"/>
      <c r="DPY489" s="72"/>
      <c r="DPZ489" s="38"/>
      <c r="DQA489" s="38"/>
      <c r="DQB489" s="73"/>
      <c r="DQC489" s="74"/>
      <c r="DQD489" s="74"/>
      <c r="DQE489" s="74"/>
      <c r="DQF489" s="72"/>
      <c r="DQG489" s="38"/>
      <c r="DQH489" s="38"/>
      <c r="DQI489" s="73"/>
      <c r="DQJ489" s="74"/>
      <c r="DQK489" s="74"/>
      <c r="DQL489" s="74"/>
      <c r="DQM489" s="72"/>
      <c r="DQN489" s="38"/>
      <c r="DQO489" s="38"/>
      <c r="DQP489" s="73"/>
      <c r="DQQ489" s="74"/>
      <c r="DQR489" s="74"/>
      <c r="DQS489" s="74"/>
      <c r="DQT489" s="72"/>
      <c r="DQU489" s="38"/>
      <c r="DQV489" s="38"/>
      <c r="DQW489" s="73"/>
      <c r="DQX489" s="74"/>
      <c r="DQY489" s="74"/>
      <c r="DQZ489" s="74"/>
      <c r="DRA489" s="72"/>
      <c r="DRB489" s="38"/>
      <c r="DRC489" s="38"/>
      <c r="DRD489" s="73"/>
      <c r="DRE489" s="74"/>
      <c r="DRF489" s="74"/>
      <c r="DRG489" s="74"/>
      <c r="DRH489" s="72"/>
      <c r="DRI489" s="38"/>
      <c r="DRJ489" s="38"/>
      <c r="DRK489" s="73"/>
      <c r="DRL489" s="74"/>
      <c r="DRM489" s="74"/>
      <c r="DRN489" s="74"/>
      <c r="DRO489" s="72"/>
      <c r="DRP489" s="38"/>
      <c r="DRQ489" s="38"/>
      <c r="DRR489" s="73"/>
      <c r="DRS489" s="74"/>
      <c r="DRT489" s="74"/>
      <c r="DRU489" s="74"/>
      <c r="DRV489" s="72"/>
      <c r="DRW489" s="38"/>
      <c r="DRX489" s="38"/>
      <c r="DRY489" s="73"/>
      <c r="DRZ489" s="74"/>
      <c r="DSA489" s="74"/>
      <c r="DSB489" s="74"/>
      <c r="DSC489" s="72"/>
      <c r="DSD489" s="38"/>
      <c r="DSE489" s="38"/>
      <c r="DSF489" s="73"/>
      <c r="DSG489" s="74"/>
      <c r="DSH489" s="74"/>
      <c r="DSI489" s="74"/>
      <c r="DSJ489" s="72"/>
      <c r="DSK489" s="38"/>
      <c r="DSL489" s="38"/>
      <c r="DSM489" s="73"/>
      <c r="DSN489" s="74"/>
      <c r="DSO489" s="74"/>
      <c r="DSP489" s="74"/>
      <c r="DSQ489" s="72"/>
      <c r="DSR489" s="38"/>
      <c r="DSS489" s="38"/>
      <c r="DST489" s="73"/>
      <c r="DSU489" s="74"/>
      <c r="DSV489" s="74"/>
      <c r="DSW489" s="74"/>
      <c r="DSX489" s="72"/>
      <c r="DSY489" s="38"/>
      <c r="DSZ489" s="38"/>
      <c r="DTA489" s="73"/>
      <c r="DTB489" s="74"/>
      <c r="DTC489" s="74"/>
      <c r="DTD489" s="74"/>
      <c r="DTE489" s="72"/>
      <c r="DTF489" s="38"/>
      <c r="DTG489" s="38"/>
      <c r="DTH489" s="73"/>
      <c r="DTI489" s="74"/>
      <c r="DTJ489" s="74"/>
      <c r="DTK489" s="74"/>
      <c r="DTL489" s="72"/>
      <c r="DTM489" s="38"/>
      <c r="DTN489" s="38"/>
      <c r="DTO489" s="73"/>
      <c r="DTP489" s="74"/>
      <c r="DTQ489" s="74"/>
      <c r="DTR489" s="74"/>
      <c r="DTS489" s="72"/>
      <c r="DTT489" s="38"/>
      <c r="DTU489" s="38"/>
      <c r="DTV489" s="73"/>
      <c r="DTW489" s="74"/>
      <c r="DTX489" s="74"/>
      <c r="DTY489" s="74"/>
      <c r="DTZ489" s="72"/>
      <c r="DUA489" s="38"/>
      <c r="DUB489" s="38"/>
      <c r="DUC489" s="73"/>
      <c r="DUD489" s="74"/>
      <c r="DUE489" s="74"/>
      <c r="DUF489" s="74"/>
      <c r="DUG489" s="72"/>
      <c r="DUH489" s="38"/>
      <c r="DUI489" s="38"/>
      <c r="DUJ489" s="73"/>
      <c r="DUK489" s="74"/>
      <c r="DUL489" s="74"/>
      <c r="DUM489" s="74"/>
      <c r="DUN489" s="72"/>
      <c r="DUO489" s="38"/>
      <c r="DUP489" s="38"/>
      <c r="DUQ489" s="73"/>
      <c r="DUR489" s="74"/>
      <c r="DUS489" s="74"/>
      <c r="DUT489" s="74"/>
      <c r="DUU489" s="72"/>
      <c r="DUV489" s="38"/>
      <c r="DUW489" s="38"/>
      <c r="DUX489" s="73"/>
      <c r="DUY489" s="74"/>
      <c r="DUZ489" s="74"/>
      <c r="DVA489" s="74"/>
      <c r="DVB489" s="72"/>
      <c r="DVC489" s="38"/>
      <c r="DVD489" s="38"/>
      <c r="DVE489" s="73"/>
      <c r="DVF489" s="74"/>
      <c r="DVG489" s="74"/>
      <c r="DVH489" s="74"/>
      <c r="DVI489" s="72"/>
      <c r="DVJ489" s="38"/>
      <c r="DVK489" s="38"/>
      <c r="DVL489" s="73"/>
      <c r="DVM489" s="74"/>
      <c r="DVN489" s="74"/>
      <c r="DVO489" s="74"/>
      <c r="DVP489" s="72"/>
      <c r="DVQ489" s="38"/>
      <c r="DVR489" s="38"/>
      <c r="DVS489" s="73"/>
      <c r="DVT489" s="74"/>
      <c r="DVU489" s="74"/>
      <c r="DVV489" s="74"/>
      <c r="DVW489" s="72"/>
      <c r="DVX489" s="38"/>
      <c r="DVY489" s="38"/>
      <c r="DVZ489" s="73"/>
      <c r="DWA489" s="74"/>
      <c r="DWB489" s="74"/>
      <c r="DWC489" s="74"/>
      <c r="DWD489" s="72"/>
      <c r="DWE489" s="38"/>
      <c r="DWF489" s="38"/>
      <c r="DWG489" s="73"/>
      <c r="DWH489" s="74"/>
      <c r="DWI489" s="74"/>
      <c r="DWJ489" s="74"/>
      <c r="DWK489" s="72"/>
      <c r="DWL489" s="38"/>
      <c r="DWM489" s="38"/>
      <c r="DWN489" s="73"/>
      <c r="DWO489" s="74"/>
      <c r="DWP489" s="74"/>
      <c r="DWQ489" s="74"/>
      <c r="DWR489" s="72"/>
      <c r="DWS489" s="38"/>
      <c r="DWT489" s="38"/>
      <c r="DWU489" s="73"/>
      <c r="DWV489" s="74"/>
      <c r="DWW489" s="74"/>
      <c r="DWX489" s="74"/>
      <c r="DWY489" s="72"/>
      <c r="DWZ489" s="38"/>
      <c r="DXA489" s="38"/>
      <c r="DXB489" s="73"/>
      <c r="DXC489" s="74"/>
      <c r="DXD489" s="74"/>
      <c r="DXE489" s="74"/>
      <c r="DXF489" s="72"/>
      <c r="DXG489" s="38"/>
      <c r="DXH489" s="38"/>
      <c r="DXI489" s="73"/>
      <c r="DXJ489" s="74"/>
      <c r="DXK489" s="74"/>
      <c r="DXL489" s="74"/>
      <c r="DXM489" s="72"/>
      <c r="DXN489" s="38"/>
      <c r="DXO489" s="38"/>
      <c r="DXP489" s="73"/>
      <c r="DXQ489" s="74"/>
      <c r="DXR489" s="74"/>
      <c r="DXS489" s="74"/>
      <c r="DXT489" s="72"/>
      <c r="DXU489" s="38"/>
      <c r="DXV489" s="38"/>
      <c r="DXW489" s="73"/>
      <c r="DXX489" s="74"/>
      <c r="DXY489" s="74"/>
      <c r="DXZ489" s="74"/>
      <c r="DYA489" s="72"/>
      <c r="DYB489" s="38"/>
      <c r="DYC489" s="38"/>
      <c r="DYD489" s="73"/>
      <c r="DYE489" s="74"/>
      <c r="DYF489" s="74"/>
      <c r="DYG489" s="74"/>
      <c r="DYH489" s="72"/>
      <c r="DYI489" s="38"/>
      <c r="DYJ489" s="38"/>
      <c r="DYK489" s="73"/>
      <c r="DYL489" s="74"/>
      <c r="DYM489" s="74"/>
      <c r="DYN489" s="74"/>
      <c r="DYO489" s="72"/>
      <c r="DYP489" s="38"/>
      <c r="DYQ489" s="38"/>
      <c r="DYR489" s="73"/>
      <c r="DYS489" s="74"/>
      <c r="DYT489" s="74"/>
      <c r="DYU489" s="74"/>
      <c r="DYV489" s="72"/>
      <c r="DYW489" s="38"/>
      <c r="DYX489" s="38"/>
      <c r="DYY489" s="73"/>
      <c r="DYZ489" s="74"/>
      <c r="DZA489" s="74"/>
      <c r="DZB489" s="74"/>
      <c r="DZC489" s="72"/>
      <c r="DZD489" s="38"/>
      <c r="DZE489" s="38"/>
      <c r="DZF489" s="73"/>
      <c r="DZG489" s="74"/>
      <c r="DZH489" s="74"/>
      <c r="DZI489" s="74"/>
      <c r="DZJ489" s="72"/>
      <c r="DZK489" s="38"/>
      <c r="DZL489" s="38"/>
      <c r="DZM489" s="73"/>
      <c r="DZN489" s="74"/>
      <c r="DZO489" s="74"/>
      <c r="DZP489" s="74"/>
      <c r="DZQ489" s="72"/>
      <c r="DZR489" s="38"/>
      <c r="DZS489" s="38"/>
      <c r="DZT489" s="73"/>
      <c r="DZU489" s="74"/>
      <c r="DZV489" s="74"/>
      <c r="DZW489" s="74"/>
      <c r="DZX489" s="72"/>
      <c r="DZY489" s="38"/>
      <c r="DZZ489" s="38"/>
      <c r="EAA489" s="73"/>
      <c r="EAB489" s="74"/>
      <c r="EAC489" s="74"/>
      <c r="EAD489" s="74"/>
      <c r="EAE489" s="72"/>
      <c r="EAF489" s="38"/>
      <c r="EAG489" s="38"/>
      <c r="EAH489" s="73"/>
      <c r="EAI489" s="74"/>
      <c r="EAJ489" s="74"/>
      <c r="EAK489" s="74"/>
      <c r="EAL489" s="72"/>
      <c r="EAM489" s="38"/>
      <c r="EAN489" s="38"/>
      <c r="EAO489" s="73"/>
      <c r="EAP489" s="74"/>
      <c r="EAQ489" s="74"/>
      <c r="EAR489" s="74"/>
      <c r="EAS489" s="72"/>
      <c r="EAT489" s="38"/>
      <c r="EAU489" s="38"/>
      <c r="EAV489" s="73"/>
      <c r="EAW489" s="74"/>
      <c r="EAX489" s="74"/>
      <c r="EAY489" s="74"/>
      <c r="EAZ489" s="72"/>
      <c r="EBA489" s="38"/>
      <c r="EBB489" s="38"/>
      <c r="EBC489" s="73"/>
      <c r="EBD489" s="74"/>
      <c r="EBE489" s="74"/>
      <c r="EBF489" s="74"/>
      <c r="EBG489" s="72"/>
      <c r="EBH489" s="38"/>
      <c r="EBI489" s="38"/>
      <c r="EBJ489" s="73"/>
      <c r="EBK489" s="74"/>
      <c r="EBL489" s="74"/>
      <c r="EBM489" s="74"/>
      <c r="EBN489" s="72"/>
      <c r="EBO489" s="38"/>
      <c r="EBP489" s="38"/>
      <c r="EBQ489" s="73"/>
      <c r="EBR489" s="74"/>
      <c r="EBS489" s="74"/>
      <c r="EBT489" s="74"/>
      <c r="EBU489" s="72"/>
      <c r="EBV489" s="38"/>
      <c r="EBW489" s="38"/>
      <c r="EBX489" s="73"/>
      <c r="EBY489" s="74"/>
      <c r="EBZ489" s="74"/>
      <c r="ECA489" s="74"/>
      <c r="ECB489" s="72"/>
      <c r="ECC489" s="38"/>
      <c r="ECD489" s="38"/>
      <c r="ECE489" s="73"/>
      <c r="ECF489" s="74"/>
      <c r="ECG489" s="74"/>
      <c r="ECH489" s="74"/>
      <c r="ECI489" s="72"/>
      <c r="ECJ489" s="38"/>
      <c r="ECK489" s="38"/>
      <c r="ECL489" s="73"/>
      <c r="ECM489" s="74"/>
      <c r="ECN489" s="74"/>
      <c r="ECO489" s="74"/>
      <c r="ECP489" s="72"/>
      <c r="ECQ489" s="38"/>
      <c r="ECR489" s="38"/>
      <c r="ECS489" s="73"/>
      <c r="ECT489" s="74"/>
      <c r="ECU489" s="74"/>
      <c r="ECV489" s="74"/>
      <c r="ECW489" s="72"/>
      <c r="ECX489" s="38"/>
      <c r="ECY489" s="38"/>
      <c r="ECZ489" s="73"/>
      <c r="EDA489" s="74"/>
      <c r="EDB489" s="74"/>
      <c r="EDC489" s="74"/>
      <c r="EDD489" s="72"/>
      <c r="EDE489" s="38"/>
      <c r="EDF489" s="38"/>
      <c r="EDG489" s="73"/>
      <c r="EDH489" s="74"/>
      <c r="EDI489" s="74"/>
      <c r="EDJ489" s="74"/>
      <c r="EDK489" s="72"/>
      <c r="EDL489" s="38"/>
      <c r="EDM489" s="38"/>
      <c r="EDN489" s="73"/>
      <c r="EDO489" s="74"/>
      <c r="EDP489" s="74"/>
      <c r="EDQ489" s="74"/>
      <c r="EDR489" s="72"/>
      <c r="EDS489" s="38"/>
      <c r="EDT489" s="38"/>
      <c r="EDU489" s="73"/>
      <c r="EDV489" s="74"/>
      <c r="EDW489" s="74"/>
      <c r="EDX489" s="74"/>
      <c r="EDY489" s="72"/>
      <c r="EDZ489" s="38"/>
      <c r="EEA489" s="38"/>
      <c r="EEB489" s="73"/>
      <c r="EEC489" s="74"/>
      <c r="EED489" s="74"/>
      <c r="EEE489" s="74"/>
      <c r="EEF489" s="72"/>
      <c r="EEG489" s="38"/>
      <c r="EEH489" s="38"/>
      <c r="EEI489" s="73"/>
      <c r="EEJ489" s="74"/>
      <c r="EEK489" s="74"/>
      <c r="EEL489" s="74"/>
      <c r="EEM489" s="72"/>
      <c r="EEN489" s="38"/>
      <c r="EEO489" s="38"/>
      <c r="EEP489" s="73"/>
      <c r="EEQ489" s="74"/>
      <c r="EER489" s="74"/>
      <c r="EES489" s="74"/>
      <c r="EET489" s="72"/>
      <c r="EEU489" s="38"/>
      <c r="EEV489" s="38"/>
      <c r="EEW489" s="73"/>
      <c r="EEX489" s="74"/>
      <c r="EEY489" s="74"/>
      <c r="EEZ489" s="74"/>
      <c r="EFA489" s="72"/>
      <c r="EFB489" s="38"/>
      <c r="EFC489" s="38"/>
      <c r="EFD489" s="73"/>
      <c r="EFE489" s="74"/>
      <c r="EFF489" s="74"/>
      <c r="EFG489" s="74"/>
      <c r="EFH489" s="72"/>
      <c r="EFI489" s="38"/>
      <c r="EFJ489" s="38"/>
      <c r="EFK489" s="73"/>
      <c r="EFL489" s="74"/>
      <c r="EFM489" s="74"/>
      <c r="EFN489" s="74"/>
      <c r="EFO489" s="72"/>
      <c r="EFP489" s="38"/>
      <c r="EFQ489" s="38"/>
      <c r="EFR489" s="73"/>
      <c r="EFS489" s="74"/>
      <c r="EFT489" s="74"/>
      <c r="EFU489" s="74"/>
      <c r="EFV489" s="72"/>
      <c r="EFW489" s="38"/>
      <c r="EFX489" s="38"/>
      <c r="EFY489" s="73"/>
      <c r="EFZ489" s="74"/>
      <c r="EGA489" s="74"/>
      <c r="EGB489" s="74"/>
      <c r="EGC489" s="72"/>
      <c r="EGD489" s="38"/>
      <c r="EGE489" s="38"/>
      <c r="EGF489" s="73"/>
      <c r="EGG489" s="74"/>
      <c r="EGH489" s="74"/>
      <c r="EGI489" s="74"/>
      <c r="EGJ489" s="72"/>
      <c r="EGK489" s="38"/>
      <c r="EGL489" s="38"/>
      <c r="EGM489" s="73"/>
      <c r="EGN489" s="74"/>
      <c r="EGO489" s="74"/>
      <c r="EGP489" s="74"/>
      <c r="EGQ489" s="72"/>
      <c r="EGR489" s="38"/>
      <c r="EGS489" s="38"/>
      <c r="EGT489" s="73"/>
      <c r="EGU489" s="74"/>
      <c r="EGV489" s="74"/>
      <c r="EGW489" s="74"/>
      <c r="EGX489" s="72"/>
      <c r="EGY489" s="38"/>
      <c r="EGZ489" s="38"/>
      <c r="EHA489" s="73"/>
      <c r="EHB489" s="74"/>
      <c r="EHC489" s="74"/>
      <c r="EHD489" s="74"/>
      <c r="EHE489" s="72"/>
      <c r="EHF489" s="38"/>
      <c r="EHG489" s="38"/>
      <c r="EHH489" s="73"/>
      <c r="EHI489" s="74"/>
      <c r="EHJ489" s="74"/>
      <c r="EHK489" s="74"/>
      <c r="EHL489" s="72"/>
      <c r="EHM489" s="38"/>
      <c r="EHN489" s="38"/>
      <c r="EHO489" s="73"/>
      <c r="EHP489" s="74"/>
      <c r="EHQ489" s="74"/>
      <c r="EHR489" s="74"/>
      <c r="EHS489" s="72"/>
      <c r="EHT489" s="38"/>
      <c r="EHU489" s="38"/>
      <c r="EHV489" s="73"/>
      <c r="EHW489" s="74"/>
      <c r="EHX489" s="74"/>
      <c r="EHY489" s="74"/>
      <c r="EHZ489" s="72"/>
      <c r="EIA489" s="38"/>
      <c r="EIB489" s="38"/>
      <c r="EIC489" s="73"/>
      <c r="EID489" s="74"/>
      <c r="EIE489" s="74"/>
      <c r="EIF489" s="74"/>
      <c r="EIG489" s="72"/>
      <c r="EIH489" s="38"/>
      <c r="EII489" s="38"/>
      <c r="EIJ489" s="73"/>
      <c r="EIK489" s="74"/>
      <c r="EIL489" s="74"/>
      <c r="EIM489" s="74"/>
      <c r="EIN489" s="72"/>
      <c r="EIO489" s="38"/>
      <c r="EIP489" s="38"/>
      <c r="EIQ489" s="73"/>
      <c r="EIR489" s="74"/>
      <c r="EIS489" s="74"/>
      <c r="EIT489" s="74"/>
      <c r="EIU489" s="72"/>
      <c r="EIV489" s="38"/>
      <c r="EIW489" s="38"/>
      <c r="EIX489" s="73"/>
      <c r="EIY489" s="74"/>
      <c r="EIZ489" s="74"/>
      <c r="EJA489" s="74"/>
      <c r="EJB489" s="72"/>
      <c r="EJC489" s="38"/>
      <c r="EJD489" s="38"/>
      <c r="EJE489" s="73"/>
      <c r="EJF489" s="74"/>
      <c r="EJG489" s="74"/>
      <c r="EJH489" s="74"/>
      <c r="EJI489" s="72"/>
      <c r="EJJ489" s="38"/>
      <c r="EJK489" s="38"/>
      <c r="EJL489" s="73"/>
      <c r="EJM489" s="74"/>
      <c r="EJN489" s="74"/>
      <c r="EJO489" s="74"/>
      <c r="EJP489" s="72"/>
      <c r="EJQ489" s="38"/>
      <c r="EJR489" s="38"/>
      <c r="EJS489" s="73"/>
      <c r="EJT489" s="74"/>
      <c r="EJU489" s="74"/>
      <c r="EJV489" s="74"/>
      <c r="EJW489" s="72"/>
      <c r="EJX489" s="38"/>
      <c r="EJY489" s="38"/>
      <c r="EJZ489" s="73"/>
      <c r="EKA489" s="74"/>
      <c r="EKB489" s="74"/>
      <c r="EKC489" s="74"/>
      <c r="EKD489" s="72"/>
      <c r="EKE489" s="38"/>
      <c r="EKF489" s="38"/>
      <c r="EKG489" s="73"/>
      <c r="EKH489" s="74"/>
      <c r="EKI489" s="74"/>
      <c r="EKJ489" s="74"/>
      <c r="EKK489" s="72"/>
      <c r="EKL489" s="38"/>
      <c r="EKM489" s="38"/>
      <c r="EKN489" s="73"/>
      <c r="EKO489" s="74"/>
      <c r="EKP489" s="74"/>
      <c r="EKQ489" s="74"/>
      <c r="EKR489" s="72"/>
      <c r="EKS489" s="38"/>
      <c r="EKT489" s="38"/>
      <c r="EKU489" s="73"/>
      <c r="EKV489" s="74"/>
      <c r="EKW489" s="74"/>
      <c r="EKX489" s="74"/>
      <c r="EKY489" s="72"/>
      <c r="EKZ489" s="38"/>
      <c r="ELA489" s="38"/>
      <c r="ELB489" s="73"/>
      <c r="ELC489" s="74"/>
      <c r="ELD489" s="74"/>
      <c r="ELE489" s="74"/>
      <c r="ELF489" s="72"/>
      <c r="ELG489" s="38"/>
      <c r="ELH489" s="38"/>
      <c r="ELI489" s="73"/>
      <c r="ELJ489" s="74"/>
      <c r="ELK489" s="74"/>
      <c r="ELL489" s="74"/>
      <c r="ELM489" s="72"/>
      <c r="ELN489" s="38"/>
      <c r="ELO489" s="38"/>
      <c r="ELP489" s="73"/>
      <c r="ELQ489" s="74"/>
      <c r="ELR489" s="74"/>
      <c r="ELS489" s="74"/>
      <c r="ELT489" s="72"/>
      <c r="ELU489" s="38"/>
      <c r="ELV489" s="38"/>
      <c r="ELW489" s="73"/>
      <c r="ELX489" s="74"/>
      <c r="ELY489" s="74"/>
      <c r="ELZ489" s="74"/>
      <c r="EMA489" s="72"/>
      <c r="EMB489" s="38"/>
      <c r="EMC489" s="38"/>
      <c r="EMD489" s="73"/>
      <c r="EME489" s="74"/>
      <c r="EMF489" s="74"/>
      <c r="EMG489" s="74"/>
      <c r="EMH489" s="72"/>
      <c r="EMI489" s="38"/>
      <c r="EMJ489" s="38"/>
      <c r="EMK489" s="73"/>
      <c r="EML489" s="74"/>
      <c r="EMM489" s="74"/>
      <c r="EMN489" s="74"/>
      <c r="EMO489" s="72"/>
      <c r="EMP489" s="38"/>
      <c r="EMQ489" s="38"/>
      <c r="EMR489" s="73"/>
      <c r="EMS489" s="74"/>
      <c r="EMT489" s="74"/>
      <c r="EMU489" s="74"/>
      <c r="EMV489" s="72"/>
      <c r="EMW489" s="38"/>
      <c r="EMX489" s="38"/>
      <c r="EMY489" s="73"/>
      <c r="EMZ489" s="74"/>
      <c r="ENA489" s="74"/>
      <c r="ENB489" s="74"/>
      <c r="ENC489" s="72"/>
      <c r="END489" s="38"/>
      <c r="ENE489" s="38"/>
      <c r="ENF489" s="73"/>
      <c r="ENG489" s="74"/>
      <c r="ENH489" s="74"/>
      <c r="ENI489" s="74"/>
      <c r="ENJ489" s="72"/>
      <c r="ENK489" s="38"/>
      <c r="ENL489" s="38"/>
      <c r="ENM489" s="73"/>
      <c r="ENN489" s="74"/>
      <c r="ENO489" s="74"/>
      <c r="ENP489" s="74"/>
      <c r="ENQ489" s="72"/>
      <c r="ENR489" s="38"/>
      <c r="ENS489" s="38"/>
      <c r="ENT489" s="73"/>
      <c r="ENU489" s="74"/>
      <c r="ENV489" s="74"/>
      <c r="ENW489" s="74"/>
      <c r="ENX489" s="72"/>
      <c r="ENY489" s="38"/>
      <c r="ENZ489" s="38"/>
      <c r="EOA489" s="73"/>
      <c r="EOB489" s="74"/>
      <c r="EOC489" s="74"/>
      <c r="EOD489" s="74"/>
      <c r="EOE489" s="72"/>
      <c r="EOF489" s="38"/>
      <c r="EOG489" s="38"/>
      <c r="EOH489" s="73"/>
      <c r="EOI489" s="74"/>
      <c r="EOJ489" s="74"/>
      <c r="EOK489" s="74"/>
      <c r="EOL489" s="72"/>
      <c r="EOM489" s="38"/>
      <c r="EON489" s="38"/>
      <c r="EOO489" s="73"/>
      <c r="EOP489" s="74"/>
      <c r="EOQ489" s="74"/>
      <c r="EOR489" s="74"/>
      <c r="EOS489" s="72"/>
      <c r="EOT489" s="38"/>
      <c r="EOU489" s="38"/>
      <c r="EOV489" s="73"/>
      <c r="EOW489" s="74"/>
      <c r="EOX489" s="74"/>
      <c r="EOY489" s="74"/>
      <c r="EOZ489" s="72"/>
      <c r="EPA489" s="38"/>
      <c r="EPB489" s="38"/>
      <c r="EPC489" s="73"/>
      <c r="EPD489" s="74"/>
      <c r="EPE489" s="74"/>
      <c r="EPF489" s="74"/>
      <c r="EPG489" s="72"/>
      <c r="EPH489" s="38"/>
      <c r="EPI489" s="38"/>
      <c r="EPJ489" s="73"/>
      <c r="EPK489" s="74"/>
      <c r="EPL489" s="74"/>
      <c r="EPM489" s="74"/>
      <c r="EPN489" s="72"/>
      <c r="EPO489" s="38"/>
      <c r="EPP489" s="38"/>
      <c r="EPQ489" s="73"/>
      <c r="EPR489" s="74"/>
      <c r="EPS489" s="74"/>
      <c r="EPT489" s="74"/>
      <c r="EPU489" s="72"/>
      <c r="EPV489" s="38"/>
      <c r="EPW489" s="38"/>
      <c r="EPX489" s="73"/>
      <c r="EPY489" s="74"/>
      <c r="EPZ489" s="74"/>
      <c r="EQA489" s="74"/>
      <c r="EQB489" s="72"/>
      <c r="EQC489" s="38"/>
      <c r="EQD489" s="38"/>
      <c r="EQE489" s="73"/>
      <c r="EQF489" s="74"/>
      <c r="EQG489" s="74"/>
      <c r="EQH489" s="74"/>
      <c r="EQI489" s="72"/>
      <c r="EQJ489" s="38"/>
      <c r="EQK489" s="38"/>
      <c r="EQL489" s="73"/>
      <c r="EQM489" s="74"/>
      <c r="EQN489" s="74"/>
      <c r="EQO489" s="74"/>
      <c r="EQP489" s="72"/>
      <c r="EQQ489" s="38"/>
      <c r="EQR489" s="38"/>
      <c r="EQS489" s="73"/>
      <c r="EQT489" s="74"/>
      <c r="EQU489" s="74"/>
      <c r="EQV489" s="74"/>
      <c r="EQW489" s="72"/>
      <c r="EQX489" s="38"/>
      <c r="EQY489" s="38"/>
      <c r="EQZ489" s="73"/>
      <c r="ERA489" s="74"/>
      <c r="ERB489" s="74"/>
      <c r="ERC489" s="74"/>
      <c r="ERD489" s="72"/>
      <c r="ERE489" s="38"/>
      <c r="ERF489" s="38"/>
      <c r="ERG489" s="73"/>
      <c r="ERH489" s="74"/>
      <c r="ERI489" s="74"/>
      <c r="ERJ489" s="74"/>
      <c r="ERK489" s="72"/>
      <c r="ERL489" s="38"/>
      <c r="ERM489" s="38"/>
      <c r="ERN489" s="73"/>
      <c r="ERO489" s="74"/>
      <c r="ERP489" s="74"/>
      <c r="ERQ489" s="74"/>
      <c r="ERR489" s="72"/>
      <c r="ERS489" s="38"/>
      <c r="ERT489" s="38"/>
      <c r="ERU489" s="73"/>
      <c r="ERV489" s="74"/>
      <c r="ERW489" s="74"/>
      <c r="ERX489" s="74"/>
      <c r="ERY489" s="72"/>
      <c r="ERZ489" s="38"/>
      <c r="ESA489" s="38"/>
      <c r="ESB489" s="73"/>
      <c r="ESC489" s="74"/>
      <c r="ESD489" s="74"/>
      <c r="ESE489" s="74"/>
      <c r="ESF489" s="72"/>
      <c r="ESG489" s="38"/>
      <c r="ESH489" s="38"/>
      <c r="ESI489" s="73"/>
      <c r="ESJ489" s="74"/>
      <c r="ESK489" s="74"/>
      <c r="ESL489" s="74"/>
      <c r="ESM489" s="72"/>
      <c r="ESN489" s="38"/>
      <c r="ESO489" s="38"/>
      <c r="ESP489" s="73"/>
      <c r="ESQ489" s="74"/>
      <c r="ESR489" s="74"/>
      <c r="ESS489" s="74"/>
      <c r="EST489" s="72"/>
      <c r="ESU489" s="38"/>
      <c r="ESV489" s="38"/>
      <c r="ESW489" s="73"/>
      <c r="ESX489" s="74"/>
      <c r="ESY489" s="74"/>
      <c r="ESZ489" s="74"/>
      <c r="ETA489" s="72"/>
      <c r="ETB489" s="38"/>
      <c r="ETC489" s="38"/>
      <c r="ETD489" s="73"/>
      <c r="ETE489" s="74"/>
      <c r="ETF489" s="74"/>
      <c r="ETG489" s="74"/>
      <c r="ETH489" s="72"/>
      <c r="ETI489" s="38"/>
      <c r="ETJ489" s="38"/>
      <c r="ETK489" s="73"/>
      <c r="ETL489" s="74"/>
      <c r="ETM489" s="74"/>
      <c r="ETN489" s="74"/>
      <c r="ETO489" s="72"/>
      <c r="ETP489" s="38"/>
      <c r="ETQ489" s="38"/>
      <c r="ETR489" s="73"/>
      <c r="ETS489" s="74"/>
      <c r="ETT489" s="74"/>
      <c r="ETU489" s="74"/>
      <c r="ETV489" s="72"/>
      <c r="ETW489" s="38"/>
      <c r="ETX489" s="38"/>
      <c r="ETY489" s="73"/>
      <c r="ETZ489" s="74"/>
      <c r="EUA489" s="74"/>
      <c r="EUB489" s="74"/>
      <c r="EUC489" s="72"/>
      <c r="EUD489" s="38"/>
      <c r="EUE489" s="38"/>
      <c r="EUF489" s="73"/>
      <c r="EUG489" s="74"/>
      <c r="EUH489" s="74"/>
      <c r="EUI489" s="74"/>
      <c r="EUJ489" s="72"/>
      <c r="EUK489" s="38"/>
      <c r="EUL489" s="38"/>
      <c r="EUM489" s="73"/>
      <c r="EUN489" s="74"/>
      <c r="EUO489" s="74"/>
      <c r="EUP489" s="74"/>
      <c r="EUQ489" s="72"/>
      <c r="EUR489" s="38"/>
      <c r="EUS489" s="38"/>
      <c r="EUT489" s="73"/>
      <c r="EUU489" s="74"/>
      <c r="EUV489" s="74"/>
      <c r="EUW489" s="74"/>
      <c r="EUX489" s="72"/>
      <c r="EUY489" s="38"/>
      <c r="EUZ489" s="38"/>
      <c r="EVA489" s="73"/>
      <c r="EVB489" s="74"/>
      <c r="EVC489" s="74"/>
      <c r="EVD489" s="74"/>
      <c r="EVE489" s="72"/>
      <c r="EVF489" s="38"/>
      <c r="EVG489" s="38"/>
      <c r="EVH489" s="73"/>
      <c r="EVI489" s="74"/>
      <c r="EVJ489" s="74"/>
      <c r="EVK489" s="74"/>
      <c r="EVL489" s="72"/>
      <c r="EVM489" s="38"/>
      <c r="EVN489" s="38"/>
      <c r="EVO489" s="73"/>
      <c r="EVP489" s="74"/>
      <c r="EVQ489" s="74"/>
      <c r="EVR489" s="74"/>
      <c r="EVS489" s="72"/>
      <c r="EVT489" s="38"/>
      <c r="EVU489" s="38"/>
      <c r="EVV489" s="73"/>
      <c r="EVW489" s="74"/>
      <c r="EVX489" s="74"/>
      <c r="EVY489" s="74"/>
      <c r="EVZ489" s="72"/>
      <c r="EWA489" s="38"/>
      <c r="EWB489" s="38"/>
      <c r="EWC489" s="73"/>
      <c r="EWD489" s="74"/>
      <c r="EWE489" s="74"/>
      <c r="EWF489" s="74"/>
      <c r="EWG489" s="72"/>
      <c r="EWH489" s="38"/>
      <c r="EWI489" s="38"/>
      <c r="EWJ489" s="73"/>
      <c r="EWK489" s="74"/>
      <c r="EWL489" s="74"/>
      <c r="EWM489" s="74"/>
      <c r="EWN489" s="72"/>
      <c r="EWO489" s="38"/>
      <c r="EWP489" s="38"/>
      <c r="EWQ489" s="73"/>
      <c r="EWR489" s="74"/>
      <c r="EWS489" s="74"/>
      <c r="EWT489" s="74"/>
      <c r="EWU489" s="72"/>
      <c r="EWV489" s="38"/>
      <c r="EWW489" s="38"/>
      <c r="EWX489" s="73"/>
      <c r="EWY489" s="74"/>
      <c r="EWZ489" s="74"/>
      <c r="EXA489" s="74"/>
      <c r="EXB489" s="72"/>
      <c r="EXC489" s="38"/>
      <c r="EXD489" s="38"/>
      <c r="EXE489" s="73"/>
      <c r="EXF489" s="74"/>
      <c r="EXG489" s="74"/>
      <c r="EXH489" s="74"/>
      <c r="EXI489" s="72"/>
      <c r="EXJ489" s="38"/>
      <c r="EXK489" s="38"/>
      <c r="EXL489" s="73"/>
      <c r="EXM489" s="74"/>
      <c r="EXN489" s="74"/>
      <c r="EXO489" s="74"/>
      <c r="EXP489" s="72"/>
      <c r="EXQ489" s="38"/>
      <c r="EXR489" s="38"/>
      <c r="EXS489" s="73"/>
      <c r="EXT489" s="74"/>
      <c r="EXU489" s="74"/>
      <c r="EXV489" s="74"/>
      <c r="EXW489" s="72"/>
      <c r="EXX489" s="38"/>
      <c r="EXY489" s="38"/>
      <c r="EXZ489" s="73"/>
      <c r="EYA489" s="74"/>
      <c r="EYB489" s="74"/>
      <c r="EYC489" s="74"/>
      <c r="EYD489" s="72"/>
      <c r="EYE489" s="38"/>
      <c r="EYF489" s="38"/>
      <c r="EYG489" s="73"/>
      <c r="EYH489" s="74"/>
      <c r="EYI489" s="74"/>
      <c r="EYJ489" s="74"/>
      <c r="EYK489" s="72"/>
      <c r="EYL489" s="38"/>
      <c r="EYM489" s="38"/>
      <c r="EYN489" s="73"/>
      <c r="EYO489" s="74"/>
      <c r="EYP489" s="74"/>
      <c r="EYQ489" s="74"/>
      <c r="EYR489" s="72"/>
      <c r="EYS489" s="38"/>
      <c r="EYT489" s="38"/>
      <c r="EYU489" s="73"/>
      <c r="EYV489" s="74"/>
      <c r="EYW489" s="74"/>
      <c r="EYX489" s="74"/>
      <c r="EYY489" s="72"/>
      <c r="EYZ489" s="38"/>
      <c r="EZA489" s="38"/>
      <c r="EZB489" s="73"/>
      <c r="EZC489" s="74"/>
      <c r="EZD489" s="74"/>
      <c r="EZE489" s="74"/>
      <c r="EZF489" s="72"/>
      <c r="EZG489" s="38"/>
      <c r="EZH489" s="38"/>
      <c r="EZI489" s="73"/>
      <c r="EZJ489" s="74"/>
      <c r="EZK489" s="74"/>
      <c r="EZL489" s="74"/>
      <c r="EZM489" s="72"/>
      <c r="EZN489" s="38"/>
      <c r="EZO489" s="38"/>
      <c r="EZP489" s="73"/>
      <c r="EZQ489" s="74"/>
      <c r="EZR489" s="74"/>
      <c r="EZS489" s="74"/>
      <c r="EZT489" s="72"/>
      <c r="EZU489" s="38"/>
      <c r="EZV489" s="38"/>
      <c r="EZW489" s="73"/>
      <c r="EZX489" s="74"/>
      <c r="EZY489" s="74"/>
      <c r="EZZ489" s="74"/>
      <c r="FAA489" s="72"/>
      <c r="FAB489" s="38"/>
      <c r="FAC489" s="38"/>
      <c r="FAD489" s="73"/>
      <c r="FAE489" s="74"/>
      <c r="FAF489" s="74"/>
      <c r="FAG489" s="74"/>
      <c r="FAH489" s="72"/>
      <c r="FAI489" s="38"/>
      <c r="FAJ489" s="38"/>
      <c r="FAK489" s="73"/>
      <c r="FAL489" s="74"/>
      <c r="FAM489" s="74"/>
      <c r="FAN489" s="74"/>
      <c r="FAO489" s="72"/>
      <c r="FAP489" s="38"/>
      <c r="FAQ489" s="38"/>
      <c r="FAR489" s="73"/>
      <c r="FAS489" s="74"/>
      <c r="FAT489" s="74"/>
      <c r="FAU489" s="74"/>
      <c r="FAV489" s="72"/>
      <c r="FAW489" s="38"/>
      <c r="FAX489" s="38"/>
      <c r="FAY489" s="73"/>
      <c r="FAZ489" s="74"/>
      <c r="FBA489" s="74"/>
      <c r="FBB489" s="74"/>
      <c r="FBC489" s="72"/>
      <c r="FBD489" s="38"/>
      <c r="FBE489" s="38"/>
      <c r="FBF489" s="73"/>
      <c r="FBG489" s="74"/>
      <c r="FBH489" s="74"/>
      <c r="FBI489" s="74"/>
      <c r="FBJ489" s="72"/>
      <c r="FBK489" s="38"/>
      <c r="FBL489" s="38"/>
      <c r="FBM489" s="73"/>
      <c r="FBN489" s="74"/>
      <c r="FBO489" s="74"/>
      <c r="FBP489" s="74"/>
      <c r="FBQ489" s="72"/>
      <c r="FBR489" s="38"/>
      <c r="FBS489" s="38"/>
      <c r="FBT489" s="73"/>
      <c r="FBU489" s="74"/>
      <c r="FBV489" s="74"/>
      <c r="FBW489" s="74"/>
      <c r="FBX489" s="72"/>
      <c r="FBY489" s="38"/>
      <c r="FBZ489" s="38"/>
      <c r="FCA489" s="73"/>
      <c r="FCB489" s="74"/>
      <c r="FCC489" s="74"/>
      <c r="FCD489" s="74"/>
      <c r="FCE489" s="72"/>
      <c r="FCF489" s="38"/>
      <c r="FCG489" s="38"/>
      <c r="FCH489" s="73"/>
      <c r="FCI489" s="74"/>
      <c r="FCJ489" s="74"/>
      <c r="FCK489" s="74"/>
      <c r="FCL489" s="72"/>
      <c r="FCM489" s="38"/>
      <c r="FCN489" s="38"/>
      <c r="FCO489" s="73"/>
      <c r="FCP489" s="74"/>
      <c r="FCQ489" s="74"/>
      <c r="FCR489" s="74"/>
      <c r="FCS489" s="72"/>
      <c r="FCT489" s="38"/>
      <c r="FCU489" s="38"/>
      <c r="FCV489" s="73"/>
      <c r="FCW489" s="74"/>
      <c r="FCX489" s="74"/>
      <c r="FCY489" s="74"/>
      <c r="FCZ489" s="72"/>
      <c r="FDA489" s="38"/>
      <c r="FDB489" s="38"/>
      <c r="FDC489" s="73"/>
      <c r="FDD489" s="74"/>
      <c r="FDE489" s="74"/>
      <c r="FDF489" s="74"/>
      <c r="FDG489" s="72"/>
      <c r="FDH489" s="38"/>
      <c r="FDI489" s="38"/>
      <c r="FDJ489" s="73"/>
      <c r="FDK489" s="74"/>
      <c r="FDL489" s="74"/>
      <c r="FDM489" s="74"/>
      <c r="FDN489" s="72"/>
      <c r="FDO489" s="38"/>
      <c r="FDP489" s="38"/>
      <c r="FDQ489" s="73"/>
      <c r="FDR489" s="74"/>
      <c r="FDS489" s="74"/>
      <c r="FDT489" s="74"/>
      <c r="FDU489" s="72"/>
      <c r="FDV489" s="38"/>
      <c r="FDW489" s="38"/>
      <c r="FDX489" s="73"/>
      <c r="FDY489" s="74"/>
      <c r="FDZ489" s="74"/>
      <c r="FEA489" s="74"/>
      <c r="FEB489" s="72"/>
      <c r="FEC489" s="38"/>
      <c r="FED489" s="38"/>
      <c r="FEE489" s="73"/>
      <c r="FEF489" s="74"/>
      <c r="FEG489" s="74"/>
      <c r="FEH489" s="74"/>
      <c r="FEI489" s="72"/>
      <c r="FEJ489" s="38"/>
      <c r="FEK489" s="38"/>
      <c r="FEL489" s="73"/>
      <c r="FEM489" s="74"/>
      <c r="FEN489" s="74"/>
      <c r="FEO489" s="74"/>
      <c r="FEP489" s="72"/>
      <c r="FEQ489" s="38"/>
      <c r="FER489" s="38"/>
      <c r="FES489" s="73"/>
      <c r="FET489" s="74"/>
      <c r="FEU489" s="74"/>
      <c r="FEV489" s="74"/>
      <c r="FEW489" s="72"/>
      <c r="FEX489" s="38"/>
      <c r="FEY489" s="38"/>
      <c r="FEZ489" s="73"/>
      <c r="FFA489" s="74"/>
      <c r="FFB489" s="74"/>
      <c r="FFC489" s="74"/>
      <c r="FFD489" s="72"/>
      <c r="FFE489" s="38"/>
      <c r="FFF489" s="38"/>
      <c r="FFG489" s="73"/>
      <c r="FFH489" s="74"/>
      <c r="FFI489" s="74"/>
      <c r="FFJ489" s="74"/>
      <c r="FFK489" s="72"/>
      <c r="FFL489" s="38"/>
      <c r="FFM489" s="38"/>
      <c r="FFN489" s="73"/>
      <c r="FFO489" s="74"/>
      <c r="FFP489" s="74"/>
      <c r="FFQ489" s="74"/>
      <c r="FFR489" s="72"/>
      <c r="FFS489" s="38"/>
      <c r="FFT489" s="38"/>
      <c r="FFU489" s="73"/>
      <c r="FFV489" s="74"/>
      <c r="FFW489" s="74"/>
      <c r="FFX489" s="74"/>
      <c r="FFY489" s="72"/>
      <c r="FFZ489" s="38"/>
      <c r="FGA489" s="38"/>
      <c r="FGB489" s="73"/>
      <c r="FGC489" s="74"/>
      <c r="FGD489" s="74"/>
      <c r="FGE489" s="74"/>
      <c r="FGF489" s="72"/>
      <c r="FGG489" s="38"/>
      <c r="FGH489" s="38"/>
      <c r="FGI489" s="73"/>
      <c r="FGJ489" s="74"/>
      <c r="FGK489" s="74"/>
      <c r="FGL489" s="74"/>
      <c r="FGM489" s="72"/>
      <c r="FGN489" s="38"/>
      <c r="FGO489" s="38"/>
      <c r="FGP489" s="73"/>
      <c r="FGQ489" s="74"/>
      <c r="FGR489" s="74"/>
      <c r="FGS489" s="74"/>
      <c r="FGT489" s="72"/>
      <c r="FGU489" s="38"/>
      <c r="FGV489" s="38"/>
      <c r="FGW489" s="73"/>
      <c r="FGX489" s="74"/>
      <c r="FGY489" s="74"/>
      <c r="FGZ489" s="74"/>
      <c r="FHA489" s="72"/>
      <c r="FHB489" s="38"/>
      <c r="FHC489" s="38"/>
      <c r="FHD489" s="73"/>
      <c r="FHE489" s="74"/>
      <c r="FHF489" s="74"/>
      <c r="FHG489" s="74"/>
      <c r="FHH489" s="72"/>
      <c r="FHI489" s="38"/>
      <c r="FHJ489" s="38"/>
      <c r="FHK489" s="73"/>
      <c r="FHL489" s="74"/>
      <c r="FHM489" s="74"/>
      <c r="FHN489" s="74"/>
      <c r="FHO489" s="72"/>
      <c r="FHP489" s="38"/>
      <c r="FHQ489" s="38"/>
      <c r="FHR489" s="73"/>
      <c r="FHS489" s="74"/>
      <c r="FHT489" s="74"/>
      <c r="FHU489" s="74"/>
      <c r="FHV489" s="72"/>
      <c r="FHW489" s="38"/>
      <c r="FHX489" s="38"/>
      <c r="FHY489" s="73"/>
      <c r="FHZ489" s="74"/>
      <c r="FIA489" s="74"/>
      <c r="FIB489" s="74"/>
      <c r="FIC489" s="72"/>
      <c r="FID489" s="38"/>
      <c r="FIE489" s="38"/>
      <c r="FIF489" s="73"/>
      <c r="FIG489" s="74"/>
      <c r="FIH489" s="74"/>
      <c r="FII489" s="74"/>
      <c r="FIJ489" s="72"/>
      <c r="FIK489" s="38"/>
      <c r="FIL489" s="38"/>
      <c r="FIM489" s="73"/>
      <c r="FIN489" s="74"/>
      <c r="FIO489" s="74"/>
      <c r="FIP489" s="74"/>
      <c r="FIQ489" s="72"/>
      <c r="FIR489" s="38"/>
      <c r="FIS489" s="38"/>
      <c r="FIT489" s="73"/>
      <c r="FIU489" s="74"/>
      <c r="FIV489" s="74"/>
      <c r="FIW489" s="74"/>
      <c r="FIX489" s="72"/>
      <c r="FIY489" s="38"/>
      <c r="FIZ489" s="38"/>
      <c r="FJA489" s="73"/>
      <c r="FJB489" s="74"/>
      <c r="FJC489" s="74"/>
      <c r="FJD489" s="74"/>
      <c r="FJE489" s="72"/>
      <c r="FJF489" s="38"/>
      <c r="FJG489" s="38"/>
      <c r="FJH489" s="73"/>
      <c r="FJI489" s="74"/>
      <c r="FJJ489" s="74"/>
      <c r="FJK489" s="74"/>
      <c r="FJL489" s="72"/>
      <c r="FJM489" s="38"/>
      <c r="FJN489" s="38"/>
      <c r="FJO489" s="73"/>
      <c r="FJP489" s="74"/>
      <c r="FJQ489" s="74"/>
      <c r="FJR489" s="74"/>
      <c r="FJS489" s="72"/>
      <c r="FJT489" s="38"/>
      <c r="FJU489" s="38"/>
      <c r="FJV489" s="73"/>
      <c r="FJW489" s="74"/>
      <c r="FJX489" s="74"/>
      <c r="FJY489" s="74"/>
      <c r="FJZ489" s="72"/>
      <c r="FKA489" s="38"/>
      <c r="FKB489" s="38"/>
      <c r="FKC489" s="73"/>
      <c r="FKD489" s="74"/>
      <c r="FKE489" s="74"/>
      <c r="FKF489" s="74"/>
      <c r="FKG489" s="72"/>
      <c r="FKH489" s="38"/>
      <c r="FKI489" s="38"/>
      <c r="FKJ489" s="73"/>
      <c r="FKK489" s="74"/>
      <c r="FKL489" s="74"/>
      <c r="FKM489" s="74"/>
      <c r="FKN489" s="72"/>
      <c r="FKO489" s="38"/>
      <c r="FKP489" s="38"/>
      <c r="FKQ489" s="73"/>
      <c r="FKR489" s="74"/>
      <c r="FKS489" s="74"/>
      <c r="FKT489" s="74"/>
      <c r="FKU489" s="72"/>
      <c r="FKV489" s="38"/>
      <c r="FKW489" s="38"/>
      <c r="FKX489" s="73"/>
      <c r="FKY489" s="74"/>
      <c r="FKZ489" s="74"/>
      <c r="FLA489" s="74"/>
      <c r="FLB489" s="72"/>
      <c r="FLC489" s="38"/>
      <c r="FLD489" s="38"/>
      <c r="FLE489" s="73"/>
      <c r="FLF489" s="74"/>
      <c r="FLG489" s="74"/>
      <c r="FLH489" s="74"/>
      <c r="FLI489" s="72"/>
      <c r="FLJ489" s="38"/>
      <c r="FLK489" s="38"/>
      <c r="FLL489" s="73"/>
      <c r="FLM489" s="74"/>
      <c r="FLN489" s="74"/>
      <c r="FLO489" s="74"/>
      <c r="FLP489" s="72"/>
      <c r="FLQ489" s="38"/>
      <c r="FLR489" s="38"/>
      <c r="FLS489" s="73"/>
      <c r="FLT489" s="74"/>
      <c r="FLU489" s="74"/>
      <c r="FLV489" s="74"/>
      <c r="FLW489" s="72"/>
      <c r="FLX489" s="38"/>
      <c r="FLY489" s="38"/>
      <c r="FLZ489" s="73"/>
      <c r="FMA489" s="74"/>
      <c r="FMB489" s="74"/>
      <c r="FMC489" s="74"/>
      <c r="FMD489" s="72"/>
      <c r="FME489" s="38"/>
      <c r="FMF489" s="38"/>
      <c r="FMG489" s="73"/>
      <c r="FMH489" s="74"/>
      <c r="FMI489" s="74"/>
      <c r="FMJ489" s="74"/>
      <c r="FMK489" s="72"/>
      <c r="FML489" s="38"/>
      <c r="FMM489" s="38"/>
      <c r="FMN489" s="73"/>
      <c r="FMO489" s="74"/>
      <c r="FMP489" s="74"/>
      <c r="FMQ489" s="74"/>
      <c r="FMR489" s="72"/>
      <c r="FMS489" s="38"/>
      <c r="FMT489" s="38"/>
      <c r="FMU489" s="73"/>
      <c r="FMV489" s="74"/>
      <c r="FMW489" s="74"/>
      <c r="FMX489" s="74"/>
      <c r="FMY489" s="72"/>
      <c r="FMZ489" s="38"/>
      <c r="FNA489" s="38"/>
      <c r="FNB489" s="73"/>
      <c r="FNC489" s="74"/>
      <c r="FND489" s="74"/>
      <c r="FNE489" s="74"/>
      <c r="FNF489" s="72"/>
      <c r="FNG489" s="38"/>
      <c r="FNH489" s="38"/>
      <c r="FNI489" s="73"/>
      <c r="FNJ489" s="74"/>
      <c r="FNK489" s="74"/>
      <c r="FNL489" s="74"/>
      <c r="FNM489" s="72"/>
      <c r="FNN489" s="38"/>
      <c r="FNO489" s="38"/>
      <c r="FNP489" s="73"/>
      <c r="FNQ489" s="74"/>
      <c r="FNR489" s="74"/>
      <c r="FNS489" s="74"/>
      <c r="FNT489" s="72"/>
      <c r="FNU489" s="38"/>
      <c r="FNV489" s="38"/>
      <c r="FNW489" s="73"/>
      <c r="FNX489" s="74"/>
      <c r="FNY489" s="74"/>
      <c r="FNZ489" s="74"/>
      <c r="FOA489" s="72"/>
      <c r="FOB489" s="38"/>
      <c r="FOC489" s="38"/>
      <c r="FOD489" s="73"/>
      <c r="FOE489" s="74"/>
      <c r="FOF489" s="74"/>
      <c r="FOG489" s="74"/>
      <c r="FOH489" s="72"/>
      <c r="FOI489" s="38"/>
      <c r="FOJ489" s="38"/>
      <c r="FOK489" s="73"/>
      <c r="FOL489" s="74"/>
      <c r="FOM489" s="74"/>
      <c r="FON489" s="74"/>
      <c r="FOO489" s="72"/>
      <c r="FOP489" s="38"/>
      <c r="FOQ489" s="38"/>
      <c r="FOR489" s="73"/>
      <c r="FOS489" s="74"/>
      <c r="FOT489" s="74"/>
      <c r="FOU489" s="74"/>
      <c r="FOV489" s="72"/>
      <c r="FOW489" s="38"/>
      <c r="FOX489" s="38"/>
      <c r="FOY489" s="73"/>
      <c r="FOZ489" s="74"/>
      <c r="FPA489" s="74"/>
      <c r="FPB489" s="74"/>
      <c r="FPC489" s="72"/>
      <c r="FPD489" s="38"/>
      <c r="FPE489" s="38"/>
      <c r="FPF489" s="73"/>
      <c r="FPG489" s="74"/>
      <c r="FPH489" s="74"/>
      <c r="FPI489" s="74"/>
      <c r="FPJ489" s="72"/>
      <c r="FPK489" s="38"/>
      <c r="FPL489" s="38"/>
      <c r="FPM489" s="73"/>
      <c r="FPN489" s="74"/>
      <c r="FPO489" s="74"/>
      <c r="FPP489" s="74"/>
      <c r="FPQ489" s="72"/>
      <c r="FPR489" s="38"/>
      <c r="FPS489" s="38"/>
      <c r="FPT489" s="73"/>
      <c r="FPU489" s="74"/>
      <c r="FPV489" s="74"/>
      <c r="FPW489" s="74"/>
      <c r="FPX489" s="72"/>
      <c r="FPY489" s="38"/>
      <c r="FPZ489" s="38"/>
      <c r="FQA489" s="73"/>
      <c r="FQB489" s="74"/>
      <c r="FQC489" s="74"/>
      <c r="FQD489" s="74"/>
      <c r="FQE489" s="72"/>
      <c r="FQF489" s="38"/>
      <c r="FQG489" s="38"/>
      <c r="FQH489" s="73"/>
      <c r="FQI489" s="74"/>
      <c r="FQJ489" s="74"/>
      <c r="FQK489" s="74"/>
      <c r="FQL489" s="72"/>
      <c r="FQM489" s="38"/>
      <c r="FQN489" s="38"/>
      <c r="FQO489" s="73"/>
      <c r="FQP489" s="74"/>
      <c r="FQQ489" s="74"/>
      <c r="FQR489" s="74"/>
      <c r="FQS489" s="72"/>
      <c r="FQT489" s="38"/>
      <c r="FQU489" s="38"/>
      <c r="FQV489" s="73"/>
      <c r="FQW489" s="74"/>
      <c r="FQX489" s="74"/>
      <c r="FQY489" s="74"/>
      <c r="FQZ489" s="72"/>
      <c r="FRA489" s="38"/>
      <c r="FRB489" s="38"/>
      <c r="FRC489" s="73"/>
      <c r="FRD489" s="74"/>
      <c r="FRE489" s="74"/>
      <c r="FRF489" s="74"/>
      <c r="FRG489" s="72"/>
      <c r="FRH489" s="38"/>
      <c r="FRI489" s="38"/>
      <c r="FRJ489" s="73"/>
      <c r="FRK489" s="74"/>
      <c r="FRL489" s="74"/>
      <c r="FRM489" s="74"/>
      <c r="FRN489" s="72"/>
      <c r="FRO489" s="38"/>
      <c r="FRP489" s="38"/>
      <c r="FRQ489" s="73"/>
      <c r="FRR489" s="74"/>
      <c r="FRS489" s="74"/>
      <c r="FRT489" s="74"/>
      <c r="FRU489" s="72"/>
      <c r="FRV489" s="38"/>
      <c r="FRW489" s="38"/>
      <c r="FRX489" s="73"/>
      <c r="FRY489" s="74"/>
      <c r="FRZ489" s="74"/>
      <c r="FSA489" s="74"/>
      <c r="FSB489" s="72"/>
      <c r="FSC489" s="38"/>
      <c r="FSD489" s="38"/>
      <c r="FSE489" s="73"/>
      <c r="FSF489" s="74"/>
      <c r="FSG489" s="74"/>
      <c r="FSH489" s="74"/>
      <c r="FSI489" s="72"/>
      <c r="FSJ489" s="38"/>
      <c r="FSK489" s="38"/>
      <c r="FSL489" s="73"/>
      <c r="FSM489" s="74"/>
      <c r="FSN489" s="74"/>
      <c r="FSO489" s="74"/>
      <c r="FSP489" s="72"/>
      <c r="FSQ489" s="38"/>
      <c r="FSR489" s="38"/>
      <c r="FSS489" s="73"/>
      <c r="FST489" s="74"/>
      <c r="FSU489" s="74"/>
      <c r="FSV489" s="74"/>
      <c r="FSW489" s="72"/>
      <c r="FSX489" s="38"/>
      <c r="FSY489" s="38"/>
      <c r="FSZ489" s="73"/>
      <c r="FTA489" s="74"/>
      <c r="FTB489" s="74"/>
      <c r="FTC489" s="74"/>
      <c r="FTD489" s="72"/>
      <c r="FTE489" s="38"/>
      <c r="FTF489" s="38"/>
      <c r="FTG489" s="73"/>
      <c r="FTH489" s="74"/>
      <c r="FTI489" s="74"/>
      <c r="FTJ489" s="74"/>
      <c r="FTK489" s="72"/>
      <c r="FTL489" s="38"/>
      <c r="FTM489" s="38"/>
      <c r="FTN489" s="73"/>
      <c r="FTO489" s="74"/>
      <c r="FTP489" s="74"/>
      <c r="FTQ489" s="74"/>
      <c r="FTR489" s="72"/>
      <c r="FTS489" s="38"/>
      <c r="FTT489" s="38"/>
      <c r="FTU489" s="73"/>
      <c r="FTV489" s="74"/>
      <c r="FTW489" s="74"/>
      <c r="FTX489" s="74"/>
      <c r="FTY489" s="72"/>
      <c r="FTZ489" s="38"/>
      <c r="FUA489" s="38"/>
      <c r="FUB489" s="73"/>
      <c r="FUC489" s="74"/>
      <c r="FUD489" s="74"/>
      <c r="FUE489" s="74"/>
      <c r="FUF489" s="72"/>
      <c r="FUG489" s="38"/>
      <c r="FUH489" s="38"/>
      <c r="FUI489" s="73"/>
      <c r="FUJ489" s="74"/>
      <c r="FUK489" s="74"/>
      <c r="FUL489" s="74"/>
      <c r="FUM489" s="72"/>
      <c r="FUN489" s="38"/>
      <c r="FUO489" s="38"/>
      <c r="FUP489" s="73"/>
      <c r="FUQ489" s="74"/>
      <c r="FUR489" s="74"/>
      <c r="FUS489" s="74"/>
      <c r="FUT489" s="72"/>
      <c r="FUU489" s="38"/>
      <c r="FUV489" s="38"/>
      <c r="FUW489" s="73"/>
      <c r="FUX489" s="74"/>
      <c r="FUY489" s="74"/>
      <c r="FUZ489" s="74"/>
      <c r="FVA489" s="72"/>
      <c r="FVB489" s="38"/>
      <c r="FVC489" s="38"/>
      <c r="FVD489" s="73"/>
      <c r="FVE489" s="74"/>
      <c r="FVF489" s="74"/>
      <c r="FVG489" s="74"/>
      <c r="FVH489" s="72"/>
      <c r="FVI489" s="38"/>
      <c r="FVJ489" s="38"/>
      <c r="FVK489" s="73"/>
      <c r="FVL489" s="74"/>
      <c r="FVM489" s="74"/>
      <c r="FVN489" s="74"/>
      <c r="FVO489" s="72"/>
      <c r="FVP489" s="38"/>
      <c r="FVQ489" s="38"/>
      <c r="FVR489" s="73"/>
      <c r="FVS489" s="74"/>
      <c r="FVT489" s="74"/>
      <c r="FVU489" s="74"/>
      <c r="FVV489" s="72"/>
      <c r="FVW489" s="38"/>
      <c r="FVX489" s="38"/>
      <c r="FVY489" s="73"/>
      <c r="FVZ489" s="74"/>
      <c r="FWA489" s="74"/>
      <c r="FWB489" s="74"/>
      <c r="FWC489" s="72"/>
      <c r="FWD489" s="38"/>
      <c r="FWE489" s="38"/>
      <c r="FWF489" s="73"/>
      <c r="FWG489" s="74"/>
      <c r="FWH489" s="74"/>
      <c r="FWI489" s="74"/>
      <c r="FWJ489" s="72"/>
      <c r="FWK489" s="38"/>
      <c r="FWL489" s="38"/>
      <c r="FWM489" s="73"/>
      <c r="FWN489" s="74"/>
      <c r="FWO489" s="74"/>
      <c r="FWP489" s="74"/>
      <c r="FWQ489" s="72"/>
      <c r="FWR489" s="38"/>
      <c r="FWS489" s="38"/>
      <c r="FWT489" s="73"/>
      <c r="FWU489" s="74"/>
      <c r="FWV489" s="74"/>
      <c r="FWW489" s="74"/>
      <c r="FWX489" s="72"/>
      <c r="FWY489" s="38"/>
      <c r="FWZ489" s="38"/>
      <c r="FXA489" s="73"/>
      <c r="FXB489" s="74"/>
      <c r="FXC489" s="74"/>
      <c r="FXD489" s="74"/>
      <c r="FXE489" s="72"/>
      <c r="FXF489" s="38"/>
      <c r="FXG489" s="38"/>
      <c r="FXH489" s="73"/>
      <c r="FXI489" s="74"/>
      <c r="FXJ489" s="74"/>
      <c r="FXK489" s="74"/>
      <c r="FXL489" s="72"/>
      <c r="FXM489" s="38"/>
      <c r="FXN489" s="38"/>
      <c r="FXO489" s="73"/>
      <c r="FXP489" s="74"/>
      <c r="FXQ489" s="74"/>
      <c r="FXR489" s="74"/>
      <c r="FXS489" s="72"/>
      <c r="FXT489" s="38"/>
      <c r="FXU489" s="38"/>
      <c r="FXV489" s="73"/>
      <c r="FXW489" s="74"/>
      <c r="FXX489" s="74"/>
      <c r="FXY489" s="74"/>
      <c r="FXZ489" s="72"/>
      <c r="FYA489" s="38"/>
      <c r="FYB489" s="38"/>
      <c r="FYC489" s="73"/>
      <c r="FYD489" s="74"/>
      <c r="FYE489" s="74"/>
      <c r="FYF489" s="74"/>
      <c r="FYG489" s="72"/>
      <c r="FYH489" s="38"/>
      <c r="FYI489" s="38"/>
      <c r="FYJ489" s="73"/>
      <c r="FYK489" s="74"/>
      <c r="FYL489" s="74"/>
      <c r="FYM489" s="74"/>
      <c r="FYN489" s="72"/>
      <c r="FYO489" s="38"/>
      <c r="FYP489" s="38"/>
      <c r="FYQ489" s="73"/>
      <c r="FYR489" s="74"/>
      <c r="FYS489" s="74"/>
      <c r="FYT489" s="74"/>
      <c r="FYU489" s="72"/>
      <c r="FYV489" s="38"/>
      <c r="FYW489" s="38"/>
      <c r="FYX489" s="73"/>
      <c r="FYY489" s="74"/>
      <c r="FYZ489" s="74"/>
      <c r="FZA489" s="74"/>
      <c r="FZB489" s="72"/>
      <c r="FZC489" s="38"/>
      <c r="FZD489" s="38"/>
      <c r="FZE489" s="73"/>
      <c r="FZF489" s="74"/>
      <c r="FZG489" s="74"/>
      <c r="FZH489" s="74"/>
      <c r="FZI489" s="72"/>
      <c r="FZJ489" s="38"/>
      <c r="FZK489" s="38"/>
      <c r="FZL489" s="73"/>
      <c r="FZM489" s="74"/>
      <c r="FZN489" s="74"/>
      <c r="FZO489" s="74"/>
      <c r="FZP489" s="72"/>
      <c r="FZQ489" s="38"/>
      <c r="FZR489" s="38"/>
      <c r="FZS489" s="73"/>
      <c r="FZT489" s="74"/>
      <c r="FZU489" s="74"/>
      <c r="FZV489" s="74"/>
      <c r="FZW489" s="72"/>
      <c r="FZX489" s="38"/>
      <c r="FZY489" s="38"/>
      <c r="FZZ489" s="73"/>
      <c r="GAA489" s="74"/>
      <c r="GAB489" s="74"/>
      <c r="GAC489" s="74"/>
      <c r="GAD489" s="72"/>
      <c r="GAE489" s="38"/>
      <c r="GAF489" s="38"/>
      <c r="GAG489" s="73"/>
      <c r="GAH489" s="74"/>
      <c r="GAI489" s="74"/>
      <c r="GAJ489" s="74"/>
      <c r="GAK489" s="72"/>
      <c r="GAL489" s="38"/>
      <c r="GAM489" s="38"/>
      <c r="GAN489" s="73"/>
      <c r="GAO489" s="74"/>
      <c r="GAP489" s="74"/>
      <c r="GAQ489" s="74"/>
      <c r="GAR489" s="72"/>
      <c r="GAS489" s="38"/>
      <c r="GAT489" s="38"/>
      <c r="GAU489" s="73"/>
      <c r="GAV489" s="74"/>
      <c r="GAW489" s="74"/>
      <c r="GAX489" s="74"/>
      <c r="GAY489" s="72"/>
      <c r="GAZ489" s="38"/>
      <c r="GBA489" s="38"/>
      <c r="GBB489" s="73"/>
      <c r="GBC489" s="74"/>
      <c r="GBD489" s="74"/>
      <c r="GBE489" s="74"/>
      <c r="GBF489" s="72"/>
      <c r="GBG489" s="38"/>
      <c r="GBH489" s="38"/>
      <c r="GBI489" s="73"/>
      <c r="GBJ489" s="74"/>
      <c r="GBK489" s="74"/>
      <c r="GBL489" s="74"/>
      <c r="GBM489" s="72"/>
      <c r="GBN489" s="38"/>
      <c r="GBO489" s="38"/>
      <c r="GBP489" s="73"/>
      <c r="GBQ489" s="74"/>
      <c r="GBR489" s="74"/>
      <c r="GBS489" s="74"/>
      <c r="GBT489" s="72"/>
      <c r="GBU489" s="38"/>
      <c r="GBV489" s="38"/>
      <c r="GBW489" s="73"/>
      <c r="GBX489" s="74"/>
      <c r="GBY489" s="74"/>
      <c r="GBZ489" s="74"/>
      <c r="GCA489" s="72"/>
      <c r="GCB489" s="38"/>
      <c r="GCC489" s="38"/>
      <c r="GCD489" s="73"/>
      <c r="GCE489" s="74"/>
      <c r="GCF489" s="74"/>
      <c r="GCG489" s="74"/>
      <c r="GCH489" s="72"/>
      <c r="GCI489" s="38"/>
      <c r="GCJ489" s="38"/>
      <c r="GCK489" s="73"/>
      <c r="GCL489" s="74"/>
      <c r="GCM489" s="74"/>
      <c r="GCN489" s="74"/>
      <c r="GCO489" s="72"/>
      <c r="GCP489" s="38"/>
      <c r="GCQ489" s="38"/>
      <c r="GCR489" s="73"/>
      <c r="GCS489" s="74"/>
      <c r="GCT489" s="74"/>
      <c r="GCU489" s="74"/>
      <c r="GCV489" s="72"/>
      <c r="GCW489" s="38"/>
      <c r="GCX489" s="38"/>
      <c r="GCY489" s="73"/>
      <c r="GCZ489" s="74"/>
      <c r="GDA489" s="74"/>
      <c r="GDB489" s="74"/>
      <c r="GDC489" s="72"/>
      <c r="GDD489" s="38"/>
      <c r="GDE489" s="38"/>
      <c r="GDF489" s="73"/>
      <c r="GDG489" s="74"/>
      <c r="GDH489" s="74"/>
      <c r="GDI489" s="74"/>
      <c r="GDJ489" s="72"/>
      <c r="GDK489" s="38"/>
      <c r="GDL489" s="38"/>
      <c r="GDM489" s="73"/>
      <c r="GDN489" s="74"/>
      <c r="GDO489" s="74"/>
      <c r="GDP489" s="74"/>
      <c r="GDQ489" s="72"/>
      <c r="GDR489" s="38"/>
      <c r="GDS489" s="38"/>
      <c r="GDT489" s="73"/>
      <c r="GDU489" s="74"/>
      <c r="GDV489" s="74"/>
      <c r="GDW489" s="74"/>
      <c r="GDX489" s="72"/>
      <c r="GDY489" s="38"/>
      <c r="GDZ489" s="38"/>
      <c r="GEA489" s="73"/>
      <c r="GEB489" s="74"/>
      <c r="GEC489" s="74"/>
      <c r="GED489" s="74"/>
      <c r="GEE489" s="72"/>
      <c r="GEF489" s="38"/>
      <c r="GEG489" s="38"/>
      <c r="GEH489" s="73"/>
      <c r="GEI489" s="74"/>
      <c r="GEJ489" s="74"/>
      <c r="GEK489" s="74"/>
      <c r="GEL489" s="72"/>
      <c r="GEM489" s="38"/>
      <c r="GEN489" s="38"/>
      <c r="GEO489" s="73"/>
      <c r="GEP489" s="74"/>
      <c r="GEQ489" s="74"/>
      <c r="GER489" s="74"/>
      <c r="GES489" s="72"/>
      <c r="GET489" s="38"/>
      <c r="GEU489" s="38"/>
      <c r="GEV489" s="73"/>
      <c r="GEW489" s="74"/>
      <c r="GEX489" s="74"/>
      <c r="GEY489" s="74"/>
      <c r="GEZ489" s="72"/>
      <c r="GFA489" s="38"/>
      <c r="GFB489" s="38"/>
      <c r="GFC489" s="73"/>
      <c r="GFD489" s="74"/>
      <c r="GFE489" s="74"/>
      <c r="GFF489" s="74"/>
      <c r="GFG489" s="72"/>
      <c r="GFH489" s="38"/>
      <c r="GFI489" s="38"/>
      <c r="GFJ489" s="73"/>
      <c r="GFK489" s="74"/>
      <c r="GFL489" s="74"/>
      <c r="GFM489" s="74"/>
      <c r="GFN489" s="72"/>
      <c r="GFO489" s="38"/>
      <c r="GFP489" s="38"/>
      <c r="GFQ489" s="73"/>
      <c r="GFR489" s="74"/>
      <c r="GFS489" s="74"/>
      <c r="GFT489" s="74"/>
      <c r="GFU489" s="72"/>
      <c r="GFV489" s="38"/>
      <c r="GFW489" s="38"/>
      <c r="GFX489" s="73"/>
      <c r="GFY489" s="74"/>
      <c r="GFZ489" s="74"/>
      <c r="GGA489" s="74"/>
      <c r="GGB489" s="72"/>
      <c r="GGC489" s="38"/>
      <c r="GGD489" s="38"/>
      <c r="GGE489" s="73"/>
      <c r="GGF489" s="74"/>
      <c r="GGG489" s="74"/>
      <c r="GGH489" s="74"/>
      <c r="GGI489" s="72"/>
      <c r="GGJ489" s="38"/>
      <c r="GGK489" s="38"/>
      <c r="GGL489" s="73"/>
      <c r="GGM489" s="74"/>
      <c r="GGN489" s="74"/>
      <c r="GGO489" s="74"/>
      <c r="GGP489" s="72"/>
      <c r="GGQ489" s="38"/>
      <c r="GGR489" s="38"/>
      <c r="GGS489" s="73"/>
      <c r="GGT489" s="74"/>
      <c r="GGU489" s="74"/>
      <c r="GGV489" s="74"/>
      <c r="GGW489" s="72"/>
      <c r="GGX489" s="38"/>
      <c r="GGY489" s="38"/>
      <c r="GGZ489" s="73"/>
      <c r="GHA489" s="74"/>
      <c r="GHB489" s="74"/>
      <c r="GHC489" s="74"/>
      <c r="GHD489" s="72"/>
      <c r="GHE489" s="38"/>
      <c r="GHF489" s="38"/>
      <c r="GHG489" s="73"/>
      <c r="GHH489" s="74"/>
      <c r="GHI489" s="74"/>
      <c r="GHJ489" s="74"/>
      <c r="GHK489" s="72"/>
      <c r="GHL489" s="38"/>
      <c r="GHM489" s="38"/>
      <c r="GHN489" s="73"/>
      <c r="GHO489" s="74"/>
      <c r="GHP489" s="74"/>
      <c r="GHQ489" s="74"/>
      <c r="GHR489" s="72"/>
      <c r="GHS489" s="38"/>
      <c r="GHT489" s="38"/>
      <c r="GHU489" s="73"/>
      <c r="GHV489" s="74"/>
      <c r="GHW489" s="74"/>
      <c r="GHX489" s="74"/>
      <c r="GHY489" s="72"/>
      <c r="GHZ489" s="38"/>
      <c r="GIA489" s="38"/>
      <c r="GIB489" s="73"/>
      <c r="GIC489" s="74"/>
      <c r="GID489" s="74"/>
      <c r="GIE489" s="74"/>
      <c r="GIF489" s="72"/>
      <c r="GIG489" s="38"/>
      <c r="GIH489" s="38"/>
      <c r="GII489" s="73"/>
      <c r="GIJ489" s="74"/>
      <c r="GIK489" s="74"/>
      <c r="GIL489" s="74"/>
      <c r="GIM489" s="72"/>
      <c r="GIN489" s="38"/>
      <c r="GIO489" s="38"/>
      <c r="GIP489" s="73"/>
      <c r="GIQ489" s="74"/>
      <c r="GIR489" s="74"/>
      <c r="GIS489" s="74"/>
      <c r="GIT489" s="72"/>
      <c r="GIU489" s="38"/>
      <c r="GIV489" s="38"/>
      <c r="GIW489" s="73"/>
      <c r="GIX489" s="74"/>
      <c r="GIY489" s="74"/>
      <c r="GIZ489" s="74"/>
      <c r="GJA489" s="72"/>
      <c r="GJB489" s="38"/>
      <c r="GJC489" s="38"/>
      <c r="GJD489" s="73"/>
      <c r="GJE489" s="74"/>
      <c r="GJF489" s="74"/>
      <c r="GJG489" s="74"/>
      <c r="GJH489" s="72"/>
      <c r="GJI489" s="38"/>
      <c r="GJJ489" s="38"/>
      <c r="GJK489" s="73"/>
      <c r="GJL489" s="74"/>
      <c r="GJM489" s="74"/>
      <c r="GJN489" s="74"/>
      <c r="GJO489" s="72"/>
      <c r="GJP489" s="38"/>
      <c r="GJQ489" s="38"/>
      <c r="GJR489" s="73"/>
      <c r="GJS489" s="74"/>
      <c r="GJT489" s="74"/>
      <c r="GJU489" s="74"/>
      <c r="GJV489" s="72"/>
      <c r="GJW489" s="38"/>
      <c r="GJX489" s="38"/>
      <c r="GJY489" s="73"/>
      <c r="GJZ489" s="74"/>
      <c r="GKA489" s="74"/>
      <c r="GKB489" s="74"/>
      <c r="GKC489" s="72"/>
      <c r="GKD489" s="38"/>
      <c r="GKE489" s="38"/>
      <c r="GKF489" s="73"/>
      <c r="GKG489" s="74"/>
      <c r="GKH489" s="74"/>
      <c r="GKI489" s="74"/>
      <c r="GKJ489" s="72"/>
      <c r="GKK489" s="38"/>
      <c r="GKL489" s="38"/>
      <c r="GKM489" s="73"/>
      <c r="GKN489" s="74"/>
      <c r="GKO489" s="74"/>
      <c r="GKP489" s="74"/>
      <c r="GKQ489" s="72"/>
      <c r="GKR489" s="38"/>
      <c r="GKS489" s="38"/>
      <c r="GKT489" s="73"/>
      <c r="GKU489" s="74"/>
      <c r="GKV489" s="74"/>
      <c r="GKW489" s="74"/>
      <c r="GKX489" s="72"/>
      <c r="GKY489" s="38"/>
      <c r="GKZ489" s="38"/>
      <c r="GLA489" s="73"/>
      <c r="GLB489" s="74"/>
      <c r="GLC489" s="74"/>
      <c r="GLD489" s="74"/>
      <c r="GLE489" s="72"/>
      <c r="GLF489" s="38"/>
      <c r="GLG489" s="38"/>
      <c r="GLH489" s="73"/>
      <c r="GLI489" s="74"/>
      <c r="GLJ489" s="74"/>
      <c r="GLK489" s="74"/>
      <c r="GLL489" s="72"/>
      <c r="GLM489" s="38"/>
      <c r="GLN489" s="38"/>
      <c r="GLO489" s="73"/>
      <c r="GLP489" s="74"/>
      <c r="GLQ489" s="74"/>
      <c r="GLR489" s="74"/>
      <c r="GLS489" s="72"/>
      <c r="GLT489" s="38"/>
      <c r="GLU489" s="38"/>
      <c r="GLV489" s="73"/>
      <c r="GLW489" s="74"/>
      <c r="GLX489" s="74"/>
      <c r="GLY489" s="74"/>
      <c r="GLZ489" s="72"/>
      <c r="GMA489" s="38"/>
      <c r="GMB489" s="38"/>
      <c r="GMC489" s="73"/>
      <c r="GMD489" s="74"/>
      <c r="GME489" s="74"/>
      <c r="GMF489" s="74"/>
      <c r="GMG489" s="72"/>
      <c r="GMH489" s="38"/>
      <c r="GMI489" s="38"/>
      <c r="GMJ489" s="73"/>
      <c r="GMK489" s="74"/>
      <c r="GML489" s="74"/>
      <c r="GMM489" s="74"/>
      <c r="GMN489" s="72"/>
      <c r="GMO489" s="38"/>
      <c r="GMP489" s="38"/>
      <c r="GMQ489" s="73"/>
      <c r="GMR489" s="74"/>
      <c r="GMS489" s="74"/>
      <c r="GMT489" s="74"/>
      <c r="GMU489" s="72"/>
      <c r="GMV489" s="38"/>
      <c r="GMW489" s="38"/>
      <c r="GMX489" s="73"/>
      <c r="GMY489" s="74"/>
      <c r="GMZ489" s="74"/>
      <c r="GNA489" s="74"/>
      <c r="GNB489" s="72"/>
      <c r="GNC489" s="38"/>
      <c r="GND489" s="38"/>
      <c r="GNE489" s="73"/>
      <c r="GNF489" s="74"/>
      <c r="GNG489" s="74"/>
      <c r="GNH489" s="74"/>
      <c r="GNI489" s="72"/>
      <c r="GNJ489" s="38"/>
      <c r="GNK489" s="38"/>
      <c r="GNL489" s="73"/>
      <c r="GNM489" s="74"/>
      <c r="GNN489" s="74"/>
      <c r="GNO489" s="74"/>
      <c r="GNP489" s="72"/>
      <c r="GNQ489" s="38"/>
      <c r="GNR489" s="38"/>
      <c r="GNS489" s="73"/>
      <c r="GNT489" s="74"/>
      <c r="GNU489" s="74"/>
      <c r="GNV489" s="74"/>
      <c r="GNW489" s="72"/>
      <c r="GNX489" s="38"/>
      <c r="GNY489" s="38"/>
      <c r="GNZ489" s="73"/>
      <c r="GOA489" s="74"/>
      <c r="GOB489" s="74"/>
      <c r="GOC489" s="74"/>
      <c r="GOD489" s="72"/>
      <c r="GOE489" s="38"/>
      <c r="GOF489" s="38"/>
      <c r="GOG489" s="73"/>
      <c r="GOH489" s="74"/>
      <c r="GOI489" s="74"/>
      <c r="GOJ489" s="74"/>
      <c r="GOK489" s="72"/>
      <c r="GOL489" s="38"/>
      <c r="GOM489" s="38"/>
      <c r="GON489" s="73"/>
      <c r="GOO489" s="74"/>
      <c r="GOP489" s="74"/>
      <c r="GOQ489" s="74"/>
      <c r="GOR489" s="72"/>
      <c r="GOS489" s="38"/>
      <c r="GOT489" s="38"/>
      <c r="GOU489" s="73"/>
      <c r="GOV489" s="74"/>
      <c r="GOW489" s="74"/>
      <c r="GOX489" s="74"/>
      <c r="GOY489" s="72"/>
      <c r="GOZ489" s="38"/>
      <c r="GPA489" s="38"/>
      <c r="GPB489" s="73"/>
      <c r="GPC489" s="74"/>
      <c r="GPD489" s="74"/>
      <c r="GPE489" s="74"/>
      <c r="GPF489" s="72"/>
      <c r="GPG489" s="38"/>
      <c r="GPH489" s="38"/>
      <c r="GPI489" s="73"/>
      <c r="GPJ489" s="74"/>
      <c r="GPK489" s="74"/>
      <c r="GPL489" s="74"/>
      <c r="GPM489" s="72"/>
      <c r="GPN489" s="38"/>
      <c r="GPO489" s="38"/>
      <c r="GPP489" s="73"/>
      <c r="GPQ489" s="74"/>
      <c r="GPR489" s="74"/>
      <c r="GPS489" s="74"/>
      <c r="GPT489" s="72"/>
      <c r="GPU489" s="38"/>
      <c r="GPV489" s="38"/>
      <c r="GPW489" s="73"/>
      <c r="GPX489" s="74"/>
      <c r="GPY489" s="74"/>
      <c r="GPZ489" s="74"/>
      <c r="GQA489" s="72"/>
      <c r="GQB489" s="38"/>
      <c r="GQC489" s="38"/>
      <c r="GQD489" s="73"/>
      <c r="GQE489" s="74"/>
      <c r="GQF489" s="74"/>
      <c r="GQG489" s="74"/>
      <c r="GQH489" s="72"/>
      <c r="GQI489" s="38"/>
      <c r="GQJ489" s="38"/>
      <c r="GQK489" s="73"/>
      <c r="GQL489" s="74"/>
      <c r="GQM489" s="74"/>
      <c r="GQN489" s="74"/>
      <c r="GQO489" s="72"/>
      <c r="GQP489" s="38"/>
      <c r="GQQ489" s="38"/>
      <c r="GQR489" s="73"/>
      <c r="GQS489" s="74"/>
      <c r="GQT489" s="74"/>
      <c r="GQU489" s="74"/>
      <c r="GQV489" s="72"/>
      <c r="GQW489" s="38"/>
      <c r="GQX489" s="38"/>
      <c r="GQY489" s="73"/>
      <c r="GQZ489" s="74"/>
      <c r="GRA489" s="74"/>
      <c r="GRB489" s="74"/>
      <c r="GRC489" s="72"/>
      <c r="GRD489" s="38"/>
      <c r="GRE489" s="38"/>
      <c r="GRF489" s="73"/>
      <c r="GRG489" s="74"/>
      <c r="GRH489" s="74"/>
      <c r="GRI489" s="74"/>
      <c r="GRJ489" s="72"/>
      <c r="GRK489" s="38"/>
      <c r="GRL489" s="38"/>
      <c r="GRM489" s="73"/>
      <c r="GRN489" s="74"/>
      <c r="GRO489" s="74"/>
      <c r="GRP489" s="74"/>
      <c r="GRQ489" s="72"/>
      <c r="GRR489" s="38"/>
      <c r="GRS489" s="38"/>
      <c r="GRT489" s="73"/>
      <c r="GRU489" s="74"/>
      <c r="GRV489" s="74"/>
      <c r="GRW489" s="74"/>
      <c r="GRX489" s="72"/>
      <c r="GRY489" s="38"/>
      <c r="GRZ489" s="38"/>
      <c r="GSA489" s="73"/>
      <c r="GSB489" s="74"/>
      <c r="GSC489" s="74"/>
      <c r="GSD489" s="74"/>
      <c r="GSE489" s="72"/>
      <c r="GSF489" s="38"/>
      <c r="GSG489" s="38"/>
      <c r="GSH489" s="73"/>
      <c r="GSI489" s="74"/>
      <c r="GSJ489" s="74"/>
      <c r="GSK489" s="74"/>
      <c r="GSL489" s="72"/>
      <c r="GSM489" s="38"/>
      <c r="GSN489" s="38"/>
      <c r="GSO489" s="73"/>
      <c r="GSP489" s="74"/>
      <c r="GSQ489" s="74"/>
      <c r="GSR489" s="74"/>
      <c r="GSS489" s="72"/>
      <c r="GST489" s="38"/>
      <c r="GSU489" s="38"/>
      <c r="GSV489" s="73"/>
      <c r="GSW489" s="74"/>
      <c r="GSX489" s="74"/>
      <c r="GSY489" s="74"/>
      <c r="GSZ489" s="72"/>
      <c r="GTA489" s="38"/>
      <c r="GTB489" s="38"/>
      <c r="GTC489" s="73"/>
      <c r="GTD489" s="74"/>
      <c r="GTE489" s="74"/>
      <c r="GTF489" s="74"/>
      <c r="GTG489" s="72"/>
      <c r="GTH489" s="38"/>
      <c r="GTI489" s="38"/>
      <c r="GTJ489" s="73"/>
      <c r="GTK489" s="74"/>
      <c r="GTL489" s="74"/>
      <c r="GTM489" s="74"/>
      <c r="GTN489" s="72"/>
      <c r="GTO489" s="38"/>
      <c r="GTP489" s="38"/>
      <c r="GTQ489" s="73"/>
      <c r="GTR489" s="74"/>
      <c r="GTS489" s="74"/>
      <c r="GTT489" s="74"/>
      <c r="GTU489" s="72"/>
      <c r="GTV489" s="38"/>
      <c r="GTW489" s="38"/>
      <c r="GTX489" s="73"/>
      <c r="GTY489" s="74"/>
      <c r="GTZ489" s="74"/>
      <c r="GUA489" s="74"/>
      <c r="GUB489" s="72"/>
      <c r="GUC489" s="38"/>
      <c r="GUD489" s="38"/>
      <c r="GUE489" s="73"/>
      <c r="GUF489" s="74"/>
      <c r="GUG489" s="74"/>
      <c r="GUH489" s="74"/>
      <c r="GUI489" s="72"/>
      <c r="GUJ489" s="38"/>
      <c r="GUK489" s="38"/>
      <c r="GUL489" s="73"/>
      <c r="GUM489" s="74"/>
      <c r="GUN489" s="74"/>
      <c r="GUO489" s="74"/>
      <c r="GUP489" s="72"/>
      <c r="GUQ489" s="38"/>
      <c r="GUR489" s="38"/>
      <c r="GUS489" s="73"/>
      <c r="GUT489" s="74"/>
      <c r="GUU489" s="74"/>
      <c r="GUV489" s="74"/>
      <c r="GUW489" s="72"/>
      <c r="GUX489" s="38"/>
      <c r="GUY489" s="38"/>
      <c r="GUZ489" s="73"/>
      <c r="GVA489" s="74"/>
      <c r="GVB489" s="74"/>
      <c r="GVC489" s="74"/>
      <c r="GVD489" s="72"/>
      <c r="GVE489" s="38"/>
      <c r="GVF489" s="38"/>
      <c r="GVG489" s="73"/>
      <c r="GVH489" s="74"/>
      <c r="GVI489" s="74"/>
      <c r="GVJ489" s="74"/>
      <c r="GVK489" s="72"/>
      <c r="GVL489" s="38"/>
      <c r="GVM489" s="38"/>
      <c r="GVN489" s="73"/>
      <c r="GVO489" s="74"/>
      <c r="GVP489" s="74"/>
      <c r="GVQ489" s="74"/>
      <c r="GVR489" s="72"/>
      <c r="GVS489" s="38"/>
      <c r="GVT489" s="38"/>
      <c r="GVU489" s="73"/>
      <c r="GVV489" s="74"/>
      <c r="GVW489" s="74"/>
      <c r="GVX489" s="74"/>
      <c r="GVY489" s="72"/>
      <c r="GVZ489" s="38"/>
      <c r="GWA489" s="38"/>
      <c r="GWB489" s="73"/>
      <c r="GWC489" s="74"/>
      <c r="GWD489" s="74"/>
      <c r="GWE489" s="74"/>
      <c r="GWF489" s="72"/>
      <c r="GWG489" s="38"/>
      <c r="GWH489" s="38"/>
      <c r="GWI489" s="73"/>
      <c r="GWJ489" s="74"/>
      <c r="GWK489" s="74"/>
      <c r="GWL489" s="74"/>
      <c r="GWM489" s="72"/>
      <c r="GWN489" s="38"/>
      <c r="GWO489" s="38"/>
      <c r="GWP489" s="73"/>
      <c r="GWQ489" s="74"/>
      <c r="GWR489" s="74"/>
      <c r="GWS489" s="74"/>
      <c r="GWT489" s="72"/>
      <c r="GWU489" s="38"/>
      <c r="GWV489" s="38"/>
      <c r="GWW489" s="73"/>
      <c r="GWX489" s="74"/>
      <c r="GWY489" s="74"/>
      <c r="GWZ489" s="74"/>
      <c r="GXA489" s="72"/>
      <c r="GXB489" s="38"/>
      <c r="GXC489" s="38"/>
      <c r="GXD489" s="73"/>
      <c r="GXE489" s="74"/>
      <c r="GXF489" s="74"/>
      <c r="GXG489" s="74"/>
      <c r="GXH489" s="72"/>
      <c r="GXI489" s="38"/>
      <c r="GXJ489" s="38"/>
      <c r="GXK489" s="73"/>
      <c r="GXL489" s="74"/>
      <c r="GXM489" s="74"/>
      <c r="GXN489" s="74"/>
      <c r="GXO489" s="72"/>
      <c r="GXP489" s="38"/>
      <c r="GXQ489" s="38"/>
      <c r="GXR489" s="73"/>
      <c r="GXS489" s="74"/>
      <c r="GXT489" s="74"/>
      <c r="GXU489" s="74"/>
      <c r="GXV489" s="72"/>
      <c r="GXW489" s="38"/>
      <c r="GXX489" s="38"/>
      <c r="GXY489" s="73"/>
      <c r="GXZ489" s="74"/>
      <c r="GYA489" s="74"/>
      <c r="GYB489" s="74"/>
      <c r="GYC489" s="72"/>
      <c r="GYD489" s="38"/>
      <c r="GYE489" s="38"/>
      <c r="GYF489" s="73"/>
      <c r="GYG489" s="74"/>
      <c r="GYH489" s="74"/>
      <c r="GYI489" s="74"/>
      <c r="GYJ489" s="72"/>
      <c r="GYK489" s="38"/>
      <c r="GYL489" s="38"/>
      <c r="GYM489" s="73"/>
      <c r="GYN489" s="74"/>
      <c r="GYO489" s="74"/>
      <c r="GYP489" s="74"/>
      <c r="GYQ489" s="72"/>
      <c r="GYR489" s="38"/>
      <c r="GYS489" s="38"/>
      <c r="GYT489" s="73"/>
      <c r="GYU489" s="74"/>
      <c r="GYV489" s="74"/>
      <c r="GYW489" s="74"/>
      <c r="GYX489" s="72"/>
      <c r="GYY489" s="38"/>
      <c r="GYZ489" s="38"/>
      <c r="GZA489" s="73"/>
      <c r="GZB489" s="74"/>
      <c r="GZC489" s="74"/>
      <c r="GZD489" s="74"/>
      <c r="GZE489" s="72"/>
      <c r="GZF489" s="38"/>
      <c r="GZG489" s="38"/>
      <c r="GZH489" s="73"/>
      <c r="GZI489" s="74"/>
      <c r="GZJ489" s="74"/>
      <c r="GZK489" s="74"/>
      <c r="GZL489" s="72"/>
      <c r="GZM489" s="38"/>
      <c r="GZN489" s="38"/>
      <c r="GZO489" s="73"/>
      <c r="GZP489" s="74"/>
      <c r="GZQ489" s="74"/>
      <c r="GZR489" s="74"/>
      <c r="GZS489" s="72"/>
      <c r="GZT489" s="38"/>
      <c r="GZU489" s="38"/>
      <c r="GZV489" s="73"/>
      <c r="GZW489" s="74"/>
      <c r="GZX489" s="74"/>
      <c r="GZY489" s="74"/>
      <c r="GZZ489" s="72"/>
      <c r="HAA489" s="38"/>
      <c r="HAB489" s="38"/>
      <c r="HAC489" s="73"/>
      <c r="HAD489" s="74"/>
      <c r="HAE489" s="74"/>
      <c r="HAF489" s="74"/>
      <c r="HAG489" s="72"/>
      <c r="HAH489" s="38"/>
      <c r="HAI489" s="38"/>
      <c r="HAJ489" s="73"/>
      <c r="HAK489" s="74"/>
      <c r="HAL489" s="74"/>
      <c r="HAM489" s="74"/>
      <c r="HAN489" s="72"/>
      <c r="HAO489" s="38"/>
      <c r="HAP489" s="38"/>
      <c r="HAQ489" s="73"/>
      <c r="HAR489" s="74"/>
      <c r="HAS489" s="74"/>
      <c r="HAT489" s="74"/>
      <c r="HAU489" s="72"/>
      <c r="HAV489" s="38"/>
      <c r="HAW489" s="38"/>
      <c r="HAX489" s="73"/>
      <c r="HAY489" s="74"/>
      <c r="HAZ489" s="74"/>
      <c r="HBA489" s="74"/>
      <c r="HBB489" s="72"/>
      <c r="HBC489" s="38"/>
      <c r="HBD489" s="38"/>
      <c r="HBE489" s="73"/>
      <c r="HBF489" s="74"/>
      <c r="HBG489" s="74"/>
      <c r="HBH489" s="74"/>
      <c r="HBI489" s="72"/>
      <c r="HBJ489" s="38"/>
      <c r="HBK489" s="38"/>
      <c r="HBL489" s="73"/>
      <c r="HBM489" s="74"/>
      <c r="HBN489" s="74"/>
      <c r="HBO489" s="74"/>
      <c r="HBP489" s="72"/>
      <c r="HBQ489" s="38"/>
      <c r="HBR489" s="38"/>
      <c r="HBS489" s="73"/>
      <c r="HBT489" s="74"/>
      <c r="HBU489" s="74"/>
      <c r="HBV489" s="74"/>
      <c r="HBW489" s="72"/>
      <c r="HBX489" s="38"/>
      <c r="HBY489" s="38"/>
      <c r="HBZ489" s="73"/>
      <c r="HCA489" s="74"/>
      <c r="HCB489" s="74"/>
      <c r="HCC489" s="74"/>
      <c r="HCD489" s="72"/>
      <c r="HCE489" s="38"/>
      <c r="HCF489" s="38"/>
      <c r="HCG489" s="73"/>
      <c r="HCH489" s="74"/>
      <c r="HCI489" s="74"/>
      <c r="HCJ489" s="74"/>
      <c r="HCK489" s="72"/>
      <c r="HCL489" s="38"/>
      <c r="HCM489" s="38"/>
      <c r="HCN489" s="73"/>
      <c r="HCO489" s="74"/>
      <c r="HCP489" s="74"/>
      <c r="HCQ489" s="74"/>
      <c r="HCR489" s="72"/>
      <c r="HCS489" s="38"/>
      <c r="HCT489" s="38"/>
      <c r="HCU489" s="73"/>
      <c r="HCV489" s="74"/>
      <c r="HCW489" s="74"/>
      <c r="HCX489" s="74"/>
      <c r="HCY489" s="72"/>
      <c r="HCZ489" s="38"/>
      <c r="HDA489" s="38"/>
      <c r="HDB489" s="73"/>
      <c r="HDC489" s="74"/>
      <c r="HDD489" s="74"/>
      <c r="HDE489" s="74"/>
      <c r="HDF489" s="72"/>
      <c r="HDG489" s="38"/>
      <c r="HDH489" s="38"/>
      <c r="HDI489" s="73"/>
      <c r="HDJ489" s="74"/>
      <c r="HDK489" s="74"/>
      <c r="HDL489" s="74"/>
      <c r="HDM489" s="72"/>
      <c r="HDN489" s="38"/>
      <c r="HDO489" s="38"/>
      <c r="HDP489" s="73"/>
      <c r="HDQ489" s="74"/>
      <c r="HDR489" s="74"/>
      <c r="HDS489" s="74"/>
      <c r="HDT489" s="72"/>
      <c r="HDU489" s="38"/>
      <c r="HDV489" s="38"/>
      <c r="HDW489" s="73"/>
      <c r="HDX489" s="74"/>
      <c r="HDY489" s="74"/>
      <c r="HDZ489" s="74"/>
      <c r="HEA489" s="72"/>
      <c r="HEB489" s="38"/>
      <c r="HEC489" s="38"/>
      <c r="HED489" s="73"/>
      <c r="HEE489" s="74"/>
      <c r="HEF489" s="74"/>
      <c r="HEG489" s="74"/>
      <c r="HEH489" s="72"/>
      <c r="HEI489" s="38"/>
      <c r="HEJ489" s="38"/>
      <c r="HEK489" s="73"/>
      <c r="HEL489" s="74"/>
      <c r="HEM489" s="74"/>
      <c r="HEN489" s="74"/>
      <c r="HEO489" s="72"/>
      <c r="HEP489" s="38"/>
      <c r="HEQ489" s="38"/>
      <c r="HER489" s="73"/>
      <c r="HES489" s="74"/>
      <c r="HET489" s="74"/>
      <c r="HEU489" s="74"/>
      <c r="HEV489" s="72"/>
      <c r="HEW489" s="38"/>
      <c r="HEX489" s="38"/>
      <c r="HEY489" s="73"/>
      <c r="HEZ489" s="74"/>
      <c r="HFA489" s="74"/>
      <c r="HFB489" s="74"/>
      <c r="HFC489" s="72"/>
      <c r="HFD489" s="38"/>
      <c r="HFE489" s="38"/>
      <c r="HFF489" s="73"/>
      <c r="HFG489" s="74"/>
      <c r="HFH489" s="74"/>
      <c r="HFI489" s="74"/>
      <c r="HFJ489" s="72"/>
      <c r="HFK489" s="38"/>
      <c r="HFL489" s="38"/>
      <c r="HFM489" s="73"/>
      <c r="HFN489" s="74"/>
      <c r="HFO489" s="74"/>
      <c r="HFP489" s="74"/>
      <c r="HFQ489" s="72"/>
      <c r="HFR489" s="38"/>
      <c r="HFS489" s="38"/>
      <c r="HFT489" s="73"/>
      <c r="HFU489" s="74"/>
      <c r="HFV489" s="74"/>
      <c r="HFW489" s="74"/>
      <c r="HFX489" s="72"/>
      <c r="HFY489" s="38"/>
      <c r="HFZ489" s="38"/>
      <c r="HGA489" s="73"/>
      <c r="HGB489" s="74"/>
      <c r="HGC489" s="74"/>
      <c r="HGD489" s="74"/>
      <c r="HGE489" s="72"/>
      <c r="HGF489" s="38"/>
      <c r="HGG489" s="38"/>
      <c r="HGH489" s="73"/>
      <c r="HGI489" s="74"/>
      <c r="HGJ489" s="74"/>
      <c r="HGK489" s="74"/>
      <c r="HGL489" s="72"/>
      <c r="HGM489" s="38"/>
      <c r="HGN489" s="38"/>
      <c r="HGO489" s="73"/>
      <c r="HGP489" s="74"/>
      <c r="HGQ489" s="74"/>
      <c r="HGR489" s="74"/>
      <c r="HGS489" s="72"/>
      <c r="HGT489" s="38"/>
      <c r="HGU489" s="38"/>
      <c r="HGV489" s="73"/>
      <c r="HGW489" s="74"/>
      <c r="HGX489" s="74"/>
      <c r="HGY489" s="74"/>
      <c r="HGZ489" s="72"/>
      <c r="HHA489" s="38"/>
      <c r="HHB489" s="38"/>
      <c r="HHC489" s="73"/>
      <c r="HHD489" s="74"/>
      <c r="HHE489" s="74"/>
      <c r="HHF489" s="74"/>
      <c r="HHG489" s="72"/>
      <c r="HHH489" s="38"/>
      <c r="HHI489" s="38"/>
      <c r="HHJ489" s="73"/>
      <c r="HHK489" s="74"/>
      <c r="HHL489" s="74"/>
      <c r="HHM489" s="74"/>
      <c r="HHN489" s="72"/>
      <c r="HHO489" s="38"/>
      <c r="HHP489" s="38"/>
      <c r="HHQ489" s="73"/>
      <c r="HHR489" s="74"/>
      <c r="HHS489" s="74"/>
      <c r="HHT489" s="74"/>
      <c r="HHU489" s="72"/>
      <c r="HHV489" s="38"/>
      <c r="HHW489" s="38"/>
      <c r="HHX489" s="73"/>
      <c r="HHY489" s="74"/>
      <c r="HHZ489" s="74"/>
      <c r="HIA489" s="74"/>
      <c r="HIB489" s="72"/>
      <c r="HIC489" s="38"/>
      <c r="HID489" s="38"/>
      <c r="HIE489" s="73"/>
      <c r="HIF489" s="74"/>
      <c r="HIG489" s="74"/>
      <c r="HIH489" s="74"/>
      <c r="HII489" s="72"/>
      <c r="HIJ489" s="38"/>
      <c r="HIK489" s="38"/>
      <c r="HIL489" s="73"/>
      <c r="HIM489" s="74"/>
      <c r="HIN489" s="74"/>
      <c r="HIO489" s="74"/>
      <c r="HIP489" s="72"/>
      <c r="HIQ489" s="38"/>
      <c r="HIR489" s="38"/>
      <c r="HIS489" s="73"/>
      <c r="HIT489" s="74"/>
      <c r="HIU489" s="74"/>
      <c r="HIV489" s="74"/>
      <c r="HIW489" s="72"/>
      <c r="HIX489" s="38"/>
      <c r="HIY489" s="38"/>
      <c r="HIZ489" s="73"/>
      <c r="HJA489" s="74"/>
      <c r="HJB489" s="74"/>
      <c r="HJC489" s="74"/>
      <c r="HJD489" s="72"/>
      <c r="HJE489" s="38"/>
      <c r="HJF489" s="38"/>
      <c r="HJG489" s="73"/>
      <c r="HJH489" s="74"/>
      <c r="HJI489" s="74"/>
      <c r="HJJ489" s="74"/>
      <c r="HJK489" s="72"/>
      <c r="HJL489" s="38"/>
      <c r="HJM489" s="38"/>
      <c r="HJN489" s="73"/>
      <c r="HJO489" s="74"/>
      <c r="HJP489" s="74"/>
      <c r="HJQ489" s="74"/>
      <c r="HJR489" s="72"/>
      <c r="HJS489" s="38"/>
      <c r="HJT489" s="38"/>
      <c r="HJU489" s="73"/>
      <c r="HJV489" s="74"/>
      <c r="HJW489" s="74"/>
      <c r="HJX489" s="74"/>
      <c r="HJY489" s="72"/>
      <c r="HJZ489" s="38"/>
      <c r="HKA489" s="38"/>
      <c r="HKB489" s="73"/>
      <c r="HKC489" s="74"/>
      <c r="HKD489" s="74"/>
      <c r="HKE489" s="74"/>
      <c r="HKF489" s="72"/>
      <c r="HKG489" s="38"/>
      <c r="HKH489" s="38"/>
      <c r="HKI489" s="73"/>
      <c r="HKJ489" s="74"/>
      <c r="HKK489" s="74"/>
      <c r="HKL489" s="74"/>
      <c r="HKM489" s="72"/>
      <c r="HKN489" s="38"/>
      <c r="HKO489" s="38"/>
      <c r="HKP489" s="73"/>
      <c r="HKQ489" s="74"/>
      <c r="HKR489" s="74"/>
      <c r="HKS489" s="74"/>
      <c r="HKT489" s="72"/>
      <c r="HKU489" s="38"/>
      <c r="HKV489" s="38"/>
      <c r="HKW489" s="73"/>
      <c r="HKX489" s="74"/>
      <c r="HKY489" s="74"/>
      <c r="HKZ489" s="74"/>
      <c r="HLA489" s="72"/>
      <c r="HLB489" s="38"/>
      <c r="HLC489" s="38"/>
      <c r="HLD489" s="73"/>
      <c r="HLE489" s="74"/>
      <c r="HLF489" s="74"/>
      <c r="HLG489" s="74"/>
      <c r="HLH489" s="72"/>
      <c r="HLI489" s="38"/>
      <c r="HLJ489" s="38"/>
      <c r="HLK489" s="73"/>
      <c r="HLL489" s="74"/>
      <c r="HLM489" s="74"/>
      <c r="HLN489" s="74"/>
      <c r="HLO489" s="72"/>
      <c r="HLP489" s="38"/>
      <c r="HLQ489" s="38"/>
      <c r="HLR489" s="73"/>
      <c r="HLS489" s="74"/>
      <c r="HLT489" s="74"/>
      <c r="HLU489" s="74"/>
      <c r="HLV489" s="72"/>
      <c r="HLW489" s="38"/>
      <c r="HLX489" s="38"/>
      <c r="HLY489" s="73"/>
      <c r="HLZ489" s="74"/>
      <c r="HMA489" s="74"/>
      <c r="HMB489" s="74"/>
      <c r="HMC489" s="72"/>
      <c r="HMD489" s="38"/>
      <c r="HME489" s="38"/>
      <c r="HMF489" s="73"/>
      <c r="HMG489" s="74"/>
      <c r="HMH489" s="74"/>
      <c r="HMI489" s="74"/>
      <c r="HMJ489" s="72"/>
      <c r="HMK489" s="38"/>
      <c r="HML489" s="38"/>
      <c r="HMM489" s="73"/>
      <c r="HMN489" s="74"/>
      <c r="HMO489" s="74"/>
      <c r="HMP489" s="74"/>
      <c r="HMQ489" s="72"/>
      <c r="HMR489" s="38"/>
      <c r="HMS489" s="38"/>
      <c r="HMT489" s="73"/>
      <c r="HMU489" s="74"/>
      <c r="HMV489" s="74"/>
      <c r="HMW489" s="74"/>
      <c r="HMX489" s="72"/>
      <c r="HMY489" s="38"/>
      <c r="HMZ489" s="38"/>
      <c r="HNA489" s="73"/>
      <c r="HNB489" s="74"/>
      <c r="HNC489" s="74"/>
      <c r="HND489" s="74"/>
      <c r="HNE489" s="72"/>
      <c r="HNF489" s="38"/>
      <c r="HNG489" s="38"/>
      <c r="HNH489" s="73"/>
      <c r="HNI489" s="74"/>
      <c r="HNJ489" s="74"/>
      <c r="HNK489" s="74"/>
      <c r="HNL489" s="72"/>
      <c r="HNM489" s="38"/>
      <c r="HNN489" s="38"/>
      <c r="HNO489" s="73"/>
      <c r="HNP489" s="74"/>
      <c r="HNQ489" s="74"/>
      <c r="HNR489" s="74"/>
      <c r="HNS489" s="72"/>
      <c r="HNT489" s="38"/>
      <c r="HNU489" s="38"/>
      <c r="HNV489" s="73"/>
      <c r="HNW489" s="74"/>
      <c r="HNX489" s="74"/>
      <c r="HNY489" s="74"/>
      <c r="HNZ489" s="72"/>
      <c r="HOA489" s="38"/>
      <c r="HOB489" s="38"/>
      <c r="HOC489" s="73"/>
      <c r="HOD489" s="74"/>
      <c r="HOE489" s="74"/>
      <c r="HOF489" s="74"/>
      <c r="HOG489" s="72"/>
      <c r="HOH489" s="38"/>
      <c r="HOI489" s="38"/>
      <c r="HOJ489" s="73"/>
      <c r="HOK489" s="74"/>
      <c r="HOL489" s="74"/>
      <c r="HOM489" s="74"/>
      <c r="HON489" s="72"/>
      <c r="HOO489" s="38"/>
      <c r="HOP489" s="38"/>
      <c r="HOQ489" s="73"/>
      <c r="HOR489" s="74"/>
      <c r="HOS489" s="74"/>
      <c r="HOT489" s="74"/>
      <c r="HOU489" s="72"/>
      <c r="HOV489" s="38"/>
      <c r="HOW489" s="38"/>
      <c r="HOX489" s="73"/>
      <c r="HOY489" s="74"/>
      <c r="HOZ489" s="74"/>
      <c r="HPA489" s="74"/>
      <c r="HPB489" s="72"/>
      <c r="HPC489" s="38"/>
      <c r="HPD489" s="38"/>
      <c r="HPE489" s="73"/>
      <c r="HPF489" s="74"/>
      <c r="HPG489" s="74"/>
      <c r="HPH489" s="74"/>
      <c r="HPI489" s="72"/>
      <c r="HPJ489" s="38"/>
      <c r="HPK489" s="38"/>
      <c r="HPL489" s="73"/>
      <c r="HPM489" s="74"/>
      <c r="HPN489" s="74"/>
      <c r="HPO489" s="74"/>
      <c r="HPP489" s="72"/>
      <c r="HPQ489" s="38"/>
      <c r="HPR489" s="38"/>
      <c r="HPS489" s="73"/>
      <c r="HPT489" s="74"/>
      <c r="HPU489" s="74"/>
      <c r="HPV489" s="74"/>
      <c r="HPW489" s="72"/>
      <c r="HPX489" s="38"/>
      <c r="HPY489" s="38"/>
      <c r="HPZ489" s="73"/>
      <c r="HQA489" s="74"/>
      <c r="HQB489" s="74"/>
      <c r="HQC489" s="74"/>
      <c r="HQD489" s="72"/>
      <c r="HQE489" s="38"/>
      <c r="HQF489" s="38"/>
      <c r="HQG489" s="73"/>
      <c r="HQH489" s="74"/>
      <c r="HQI489" s="74"/>
      <c r="HQJ489" s="74"/>
      <c r="HQK489" s="72"/>
      <c r="HQL489" s="38"/>
      <c r="HQM489" s="38"/>
      <c r="HQN489" s="73"/>
      <c r="HQO489" s="74"/>
      <c r="HQP489" s="74"/>
      <c r="HQQ489" s="74"/>
      <c r="HQR489" s="72"/>
      <c r="HQS489" s="38"/>
      <c r="HQT489" s="38"/>
      <c r="HQU489" s="73"/>
      <c r="HQV489" s="74"/>
      <c r="HQW489" s="74"/>
      <c r="HQX489" s="74"/>
      <c r="HQY489" s="72"/>
      <c r="HQZ489" s="38"/>
      <c r="HRA489" s="38"/>
      <c r="HRB489" s="73"/>
      <c r="HRC489" s="74"/>
      <c r="HRD489" s="74"/>
      <c r="HRE489" s="74"/>
      <c r="HRF489" s="72"/>
      <c r="HRG489" s="38"/>
      <c r="HRH489" s="38"/>
      <c r="HRI489" s="73"/>
      <c r="HRJ489" s="74"/>
      <c r="HRK489" s="74"/>
      <c r="HRL489" s="74"/>
      <c r="HRM489" s="72"/>
      <c r="HRN489" s="38"/>
      <c r="HRO489" s="38"/>
      <c r="HRP489" s="73"/>
      <c r="HRQ489" s="74"/>
      <c r="HRR489" s="74"/>
      <c r="HRS489" s="74"/>
      <c r="HRT489" s="72"/>
      <c r="HRU489" s="38"/>
      <c r="HRV489" s="38"/>
      <c r="HRW489" s="73"/>
      <c r="HRX489" s="74"/>
      <c r="HRY489" s="74"/>
      <c r="HRZ489" s="74"/>
      <c r="HSA489" s="72"/>
      <c r="HSB489" s="38"/>
      <c r="HSC489" s="38"/>
      <c r="HSD489" s="73"/>
      <c r="HSE489" s="74"/>
      <c r="HSF489" s="74"/>
      <c r="HSG489" s="74"/>
      <c r="HSH489" s="72"/>
      <c r="HSI489" s="38"/>
      <c r="HSJ489" s="38"/>
      <c r="HSK489" s="73"/>
      <c r="HSL489" s="74"/>
      <c r="HSM489" s="74"/>
      <c r="HSN489" s="74"/>
      <c r="HSO489" s="72"/>
      <c r="HSP489" s="38"/>
      <c r="HSQ489" s="38"/>
      <c r="HSR489" s="73"/>
      <c r="HSS489" s="74"/>
      <c r="HST489" s="74"/>
      <c r="HSU489" s="74"/>
      <c r="HSV489" s="72"/>
      <c r="HSW489" s="38"/>
      <c r="HSX489" s="38"/>
      <c r="HSY489" s="73"/>
      <c r="HSZ489" s="74"/>
      <c r="HTA489" s="74"/>
      <c r="HTB489" s="74"/>
      <c r="HTC489" s="72"/>
      <c r="HTD489" s="38"/>
      <c r="HTE489" s="38"/>
      <c r="HTF489" s="73"/>
      <c r="HTG489" s="74"/>
      <c r="HTH489" s="74"/>
      <c r="HTI489" s="74"/>
      <c r="HTJ489" s="72"/>
      <c r="HTK489" s="38"/>
      <c r="HTL489" s="38"/>
      <c r="HTM489" s="73"/>
      <c r="HTN489" s="74"/>
      <c r="HTO489" s="74"/>
      <c r="HTP489" s="74"/>
      <c r="HTQ489" s="72"/>
      <c r="HTR489" s="38"/>
      <c r="HTS489" s="38"/>
      <c r="HTT489" s="73"/>
      <c r="HTU489" s="74"/>
      <c r="HTV489" s="74"/>
      <c r="HTW489" s="74"/>
      <c r="HTX489" s="72"/>
      <c r="HTY489" s="38"/>
      <c r="HTZ489" s="38"/>
      <c r="HUA489" s="73"/>
      <c r="HUB489" s="74"/>
      <c r="HUC489" s="74"/>
      <c r="HUD489" s="74"/>
      <c r="HUE489" s="72"/>
      <c r="HUF489" s="38"/>
      <c r="HUG489" s="38"/>
      <c r="HUH489" s="73"/>
      <c r="HUI489" s="74"/>
      <c r="HUJ489" s="74"/>
      <c r="HUK489" s="74"/>
      <c r="HUL489" s="72"/>
      <c r="HUM489" s="38"/>
      <c r="HUN489" s="38"/>
      <c r="HUO489" s="73"/>
      <c r="HUP489" s="74"/>
      <c r="HUQ489" s="74"/>
      <c r="HUR489" s="74"/>
      <c r="HUS489" s="72"/>
      <c r="HUT489" s="38"/>
      <c r="HUU489" s="38"/>
      <c r="HUV489" s="73"/>
      <c r="HUW489" s="74"/>
      <c r="HUX489" s="74"/>
      <c r="HUY489" s="74"/>
      <c r="HUZ489" s="72"/>
      <c r="HVA489" s="38"/>
      <c r="HVB489" s="38"/>
      <c r="HVC489" s="73"/>
      <c r="HVD489" s="74"/>
      <c r="HVE489" s="74"/>
      <c r="HVF489" s="74"/>
      <c r="HVG489" s="72"/>
      <c r="HVH489" s="38"/>
      <c r="HVI489" s="38"/>
      <c r="HVJ489" s="73"/>
      <c r="HVK489" s="74"/>
      <c r="HVL489" s="74"/>
      <c r="HVM489" s="74"/>
      <c r="HVN489" s="72"/>
      <c r="HVO489" s="38"/>
      <c r="HVP489" s="38"/>
      <c r="HVQ489" s="73"/>
      <c r="HVR489" s="74"/>
      <c r="HVS489" s="74"/>
      <c r="HVT489" s="74"/>
      <c r="HVU489" s="72"/>
      <c r="HVV489" s="38"/>
      <c r="HVW489" s="38"/>
      <c r="HVX489" s="73"/>
      <c r="HVY489" s="74"/>
      <c r="HVZ489" s="74"/>
      <c r="HWA489" s="74"/>
      <c r="HWB489" s="72"/>
      <c r="HWC489" s="38"/>
      <c r="HWD489" s="38"/>
      <c r="HWE489" s="73"/>
      <c r="HWF489" s="74"/>
      <c r="HWG489" s="74"/>
      <c r="HWH489" s="74"/>
      <c r="HWI489" s="72"/>
      <c r="HWJ489" s="38"/>
      <c r="HWK489" s="38"/>
      <c r="HWL489" s="73"/>
      <c r="HWM489" s="74"/>
      <c r="HWN489" s="74"/>
      <c r="HWO489" s="74"/>
      <c r="HWP489" s="72"/>
      <c r="HWQ489" s="38"/>
      <c r="HWR489" s="38"/>
      <c r="HWS489" s="73"/>
      <c r="HWT489" s="74"/>
      <c r="HWU489" s="74"/>
      <c r="HWV489" s="74"/>
      <c r="HWW489" s="72"/>
      <c r="HWX489" s="38"/>
      <c r="HWY489" s="38"/>
      <c r="HWZ489" s="73"/>
      <c r="HXA489" s="74"/>
      <c r="HXB489" s="74"/>
      <c r="HXC489" s="74"/>
      <c r="HXD489" s="72"/>
      <c r="HXE489" s="38"/>
      <c r="HXF489" s="38"/>
      <c r="HXG489" s="73"/>
      <c r="HXH489" s="74"/>
      <c r="HXI489" s="74"/>
      <c r="HXJ489" s="74"/>
      <c r="HXK489" s="72"/>
      <c r="HXL489" s="38"/>
      <c r="HXM489" s="38"/>
      <c r="HXN489" s="73"/>
      <c r="HXO489" s="74"/>
      <c r="HXP489" s="74"/>
      <c r="HXQ489" s="74"/>
      <c r="HXR489" s="72"/>
      <c r="HXS489" s="38"/>
      <c r="HXT489" s="38"/>
      <c r="HXU489" s="73"/>
      <c r="HXV489" s="74"/>
      <c r="HXW489" s="74"/>
      <c r="HXX489" s="74"/>
      <c r="HXY489" s="72"/>
      <c r="HXZ489" s="38"/>
      <c r="HYA489" s="38"/>
      <c r="HYB489" s="73"/>
      <c r="HYC489" s="74"/>
      <c r="HYD489" s="74"/>
      <c r="HYE489" s="74"/>
      <c r="HYF489" s="72"/>
      <c r="HYG489" s="38"/>
      <c r="HYH489" s="38"/>
      <c r="HYI489" s="73"/>
      <c r="HYJ489" s="74"/>
      <c r="HYK489" s="74"/>
      <c r="HYL489" s="74"/>
      <c r="HYM489" s="72"/>
      <c r="HYN489" s="38"/>
      <c r="HYO489" s="38"/>
      <c r="HYP489" s="73"/>
      <c r="HYQ489" s="74"/>
      <c r="HYR489" s="74"/>
      <c r="HYS489" s="74"/>
      <c r="HYT489" s="72"/>
      <c r="HYU489" s="38"/>
      <c r="HYV489" s="38"/>
      <c r="HYW489" s="73"/>
      <c r="HYX489" s="74"/>
      <c r="HYY489" s="74"/>
      <c r="HYZ489" s="74"/>
      <c r="HZA489" s="72"/>
      <c r="HZB489" s="38"/>
      <c r="HZC489" s="38"/>
      <c r="HZD489" s="73"/>
      <c r="HZE489" s="74"/>
      <c r="HZF489" s="74"/>
      <c r="HZG489" s="74"/>
      <c r="HZH489" s="72"/>
      <c r="HZI489" s="38"/>
      <c r="HZJ489" s="38"/>
      <c r="HZK489" s="73"/>
      <c r="HZL489" s="74"/>
      <c r="HZM489" s="74"/>
      <c r="HZN489" s="74"/>
      <c r="HZO489" s="72"/>
      <c r="HZP489" s="38"/>
      <c r="HZQ489" s="38"/>
      <c r="HZR489" s="73"/>
      <c r="HZS489" s="74"/>
      <c r="HZT489" s="74"/>
      <c r="HZU489" s="74"/>
      <c r="HZV489" s="72"/>
      <c r="HZW489" s="38"/>
      <c r="HZX489" s="38"/>
      <c r="HZY489" s="73"/>
      <c r="HZZ489" s="74"/>
      <c r="IAA489" s="74"/>
      <c r="IAB489" s="74"/>
      <c r="IAC489" s="72"/>
      <c r="IAD489" s="38"/>
      <c r="IAE489" s="38"/>
      <c r="IAF489" s="73"/>
      <c r="IAG489" s="74"/>
      <c r="IAH489" s="74"/>
      <c r="IAI489" s="74"/>
      <c r="IAJ489" s="72"/>
      <c r="IAK489" s="38"/>
      <c r="IAL489" s="38"/>
      <c r="IAM489" s="73"/>
      <c r="IAN489" s="74"/>
      <c r="IAO489" s="74"/>
      <c r="IAP489" s="74"/>
      <c r="IAQ489" s="72"/>
      <c r="IAR489" s="38"/>
      <c r="IAS489" s="38"/>
      <c r="IAT489" s="73"/>
      <c r="IAU489" s="74"/>
      <c r="IAV489" s="74"/>
      <c r="IAW489" s="74"/>
      <c r="IAX489" s="72"/>
      <c r="IAY489" s="38"/>
      <c r="IAZ489" s="38"/>
      <c r="IBA489" s="73"/>
      <c r="IBB489" s="74"/>
      <c r="IBC489" s="74"/>
      <c r="IBD489" s="74"/>
      <c r="IBE489" s="72"/>
      <c r="IBF489" s="38"/>
      <c r="IBG489" s="38"/>
      <c r="IBH489" s="73"/>
      <c r="IBI489" s="74"/>
      <c r="IBJ489" s="74"/>
      <c r="IBK489" s="74"/>
      <c r="IBL489" s="72"/>
      <c r="IBM489" s="38"/>
      <c r="IBN489" s="38"/>
      <c r="IBO489" s="73"/>
      <c r="IBP489" s="74"/>
      <c r="IBQ489" s="74"/>
      <c r="IBR489" s="74"/>
      <c r="IBS489" s="72"/>
      <c r="IBT489" s="38"/>
      <c r="IBU489" s="38"/>
      <c r="IBV489" s="73"/>
      <c r="IBW489" s="74"/>
      <c r="IBX489" s="74"/>
      <c r="IBY489" s="74"/>
      <c r="IBZ489" s="72"/>
      <c r="ICA489" s="38"/>
      <c r="ICB489" s="38"/>
      <c r="ICC489" s="73"/>
      <c r="ICD489" s="74"/>
      <c r="ICE489" s="74"/>
      <c r="ICF489" s="74"/>
      <c r="ICG489" s="72"/>
      <c r="ICH489" s="38"/>
      <c r="ICI489" s="38"/>
      <c r="ICJ489" s="73"/>
      <c r="ICK489" s="74"/>
      <c r="ICL489" s="74"/>
      <c r="ICM489" s="74"/>
      <c r="ICN489" s="72"/>
      <c r="ICO489" s="38"/>
      <c r="ICP489" s="38"/>
      <c r="ICQ489" s="73"/>
      <c r="ICR489" s="74"/>
      <c r="ICS489" s="74"/>
      <c r="ICT489" s="74"/>
      <c r="ICU489" s="72"/>
      <c r="ICV489" s="38"/>
      <c r="ICW489" s="38"/>
      <c r="ICX489" s="73"/>
      <c r="ICY489" s="74"/>
      <c r="ICZ489" s="74"/>
      <c r="IDA489" s="74"/>
      <c r="IDB489" s="72"/>
      <c r="IDC489" s="38"/>
      <c r="IDD489" s="38"/>
      <c r="IDE489" s="73"/>
      <c r="IDF489" s="74"/>
      <c r="IDG489" s="74"/>
      <c r="IDH489" s="74"/>
      <c r="IDI489" s="72"/>
      <c r="IDJ489" s="38"/>
      <c r="IDK489" s="38"/>
      <c r="IDL489" s="73"/>
      <c r="IDM489" s="74"/>
      <c r="IDN489" s="74"/>
      <c r="IDO489" s="74"/>
      <c r="IDP489" s="72"/>
      <c r="IDQ489" s="38"/>
      <c r="IDR489" s="38"/>
      <c r="IDS489" s="73"/>
      <c r="IDT489" s="74"/>
      <c r="IDU489" s="74"/>
      <c r="IDV489" s="74"/>
      <c r="IDW489" s="72"/>
      <c r="IDX489" s="38"/>
      <c r="IDY489" s="38"/>
      <c r="IDZ489" s="73"/>
      <c r="IEA489" s="74"/>
      <c r="IEB489" s="74"/>
      <c r="IEC489" s="74"/>
      <c r="IED489" s="72"/>
      <c r="IEE489" s="38"/>
      <c r="IEF489" s="38"/>
      <c r="IEG489" s="73"/>
      <c r="IEH489" s="74"/>
      <c r="IEI489" s="74"/>
      <c r="IEJ489" s="74"/>
      <c r="IEK489" s="72"/>
      <c r="IEL489" s="38"/>
      <c r="IEM489" s="38"/>
      <c r="IEN489" s="73"/>
      <c r="IEO489" s="74"/>
      <c r="IEP489" s="74"/>
      <c r="IEQ489" s="74"/>
      <c r="IER489" s="72"/>
      <c r="IES489" s="38"/>
      <c r="IET489" s="38"/>
      <c r="IEU489" s="73"/>
      <c r="IEV489" s="74"/>
      <c r="IEW489" s="74"/>
      <c r="IEX489" s="74"/>
      <c r="IEY489" s="72"/>
      <c r="IEZ489" s="38"/>
      <c r="IFA489" s="38"/>
      <c r="IFB489" s="73"/>
      <c r="IFC489" s="74"/>
      <c r="IFD489" s="74"/>
      <c r="IFE489" s="74"/>
      <c r="IFF489" s="72"/>
      <c r="IFG489" s="38"/>
      <c r="IFH489" s="38"/>
      <c r="IFI489" s="73"/>
      <c r="IFJ489" s="74"/>
      <c r="IFK489" s="74"/>
      <c r="IFL489" s="74"/>
      <c r="IFM489" s="72"/>
      <c r="IFN489" s="38"/>
      <c r="IFO489" s="38"/>
      <c r="IFP489" s="73"/>
      <c r="IFQ489" s="74"/>
      <c r="IFR489" s="74"/>
      <c r="IFS489" s="74"/>
      <c r="IFT489" s="72"/>
      <c r="IFU489" s="38"/>
      <c r="IFV489" s="38"/>
      <c r="IFW489" s="73"/>
      <c r="IFX489" s="74"/>
      <c r="IFY489" s="74"/>
      <c r="IFZ489" s="74"/>
      <c r="IGA489" s="72"/>
      <c r="IGB489" s="38"/>
      <c r="IGC489" s="38"/>
      <c r="IGD489" s="73"/>
      <c r="IGE489" s="74"/>
      <c r="IGF489" s="74"/>
      <c r="IGG489" s="74"/>
      <c r="IGH489" s="72"/>
      <c r="IGI489" s="38"/>
      <c r="IGJ489" s="38"/>
      <c r="IGK489" s="73"/>
      <c r="IGL489" s="74"/>
      <c r="IGM489" s="74"/>
      <c r="IGN489" s="74"/>
      <c r="IGO489" s="72"/>
      <c r="IGP489" s="38"/>
      <c r="IGQ489" s="38"/>
      <c r="IGR489" s="73"/>
      <c r="IGS489" s="74"/>
      <c r="IGT489" s="74"/>
      <c r="IGU489" s="74"/>
      <c r="IGV489" s="72"/>
      <c r="IGW489" s="38"/>
      <c r="IGX489" s="38"/>
      <c r="IGY489" s="73"/>
      <c r="IGZ489" s="74"/>
      <c r="IHA489" s="74"/>
      <c r="IHB489" s="74"/>
      <c r="IHC489" s="72"/>
      <c r="IHD489" s="38"/>
      <c r="IHE489" s="38"/>
      <c r="IHF489" s="73"/>
      <c r="IHG489" s="74"/>
      <c r="IHH489" s="74"/>
      <c r="IHI489" s="74"/>
      <c r="IHJ489" s="72"/>
      <c r="IHK489" s="38"/>
      <c r="IHL489" s="38"/>
      <c r="IHM489" s="73"/>
      <c r="IHN489" s="74"/>
      <c r="IHO489" s="74"/>
      <c r="IHP489" s="74"/>
      <c r="IHQ489" s="72"/>
      <c r="IHR489" s="38"/>
      <c r="IHS489" s="38"/>
      <c r="IHT489" s="73"/>
      <c r="IHU489" s="74"/>
      <c r="IHV489" s="74"/>
      <c r="IHW489" s="74"/>
      <c r="IHX489" s="72"/>
      <c r="IHY489" s="38"/>
      <c r="IHZ489" s="38"/>
      <c r="IIA489" s="73"/>
      <c r="IIB489" s="74"/>
      <c r="IIC489" s="74"/>
      <c r="IID489" s="74"/>
      <c r="IIE489" s="72"/>
      <c r="IIF489" s="38"/>
      <c r="IIG489" s="38"/>
      <c r="IIH489" s="73"/>
      <c r="III489" s="74"/>
      <c r="IIJ489" s="74"/>
      <c r="IIK489" s="74"/>
      <c r="IIL489" s="72"/>
      <c r="IIM489" s="38"/>
      <c r="IIN489" s="38"/>
      <c r="IIO489" s="73"/>
      <c r="IIP489" s="74"/>
      <c r="IIQ489" s="74"/>
      <c r="IIR489" s="74"/>
      <c r="IIS489" s="72"/>
      <c r="IIT489" s="38"/>
      <c r="IIU489" s="38"/>
      <c r="IIV489" s="73"/>
      <c r="IIW489" s="74"/>
      <c r="IIX489" s="74"/>
      <c r="IIY489" s="74"/>
      <c r="IIZ489" s="72"/>
      <c r="IJA489" s="38"/>
      <c r="IJB489" s="38"/>
      <c r="IJC489" s="73"/>
      <c r="IJD489" s="74"/>
      <c r="IJE489" s="74"/>
      <c r="IJF489" s="74"/>
      <c r="IJG489" s="72"/>
      <c r="IJH489" s="38"/>
      <c r="IJI489" s="38"/>
      <c r="IJJ489" s="73"/>
      <c r="IJK489" s="74"/>
      <c r="IJL489" s="74"/>
      <c r="IJM489" s="74"/>
      <c r="IJN489" s="72"/>
      <c r="IJO489" s="38"/>
      <c r="IJP489" s="38"/>
      <c r="IJQ489" s="73"/>
      <c r="IJR489" s="74"/>
      <c r="IJS489" s="74"/>
      <c r="IJT489" s="74"/>
      <c r="IJU489" s="72"/>
      <c r="IJV489" s="38"/>
      <c r="IJW489" s="38"/>
      <c r="IJX489" s="73"/>
      <c r="IJY489" s="74"/>
      <c r="IJZ489" s="74"/>
      <c r="IKA489" s="74"/>
      <c r="IKB489" s="72"/>
      <c r="IKC489" s="38"/>
      <c r="IKD489" s="38"/>
      <c r="IKE489" s="73"/>
      <c r="IKF489" s="74"/>
      <c r="IKG489" s="74"/>
      <c r="IKH489" s="74"/>
      <c r="IKI489" s="72"/>
      <c r="IKJ489" s="38"/>
      <c r="IKK489" s="38"/>
      <c r="IKL489" s="73"/>
      <c r="IKM489" s="74"/>
      <c r="IKN489" s="74"/>
      <c r="IKO489" s="74"/>
      <c r="IKP489" s="72"/>
      <c r="IKQ489" s="38"/>
      <c r="IKR489" s="38"/>
      <c r="IKS489" s="73"/>
      <c r="IKT489" s="74"/>
      <c r="IKU489" s="74"/>
      <c r="IKV489" s="74"/>
      <c r="IKW489" s="72"/>
      <c r="IKX489" s="38"/>
      <c r="IKY489" s="38"/>
      <c r="IKZ489" s="73"/>
      <c r="ILA489" s="74"/>
      <c r="ILB489" s="74"/>
      <c r="ILC489" s="74"/>
      <c r="ILD489" s="72"/>
      <c r="ILE489" s="38"/>
      <c r="ILF489" s="38"/>
      <c r="ILG489" s="73"/>
      <c r="ILH489" s="74"/>
      <c r="ILI489" s="74"/>
      <c r="ILJ489" s="74"/>
      <c r="ILK489" s="72"/>
      <c r="ILL489" s="38"/>
      <c r="ILM489" s="38"/>
      <c r="ILN489" s="73"/>
      <c r="ILO489" s="74"/>
      <c r="ILP489" s="74"/>
      <c r="ILQ489" s="74"/>
      <c r="ILR489" s="72"/>
      <c r="ILS489" s="38"/>
      <c r="ILT489" s="38"/>
      <c r="ILU489" s="73"/>
      <c r="ILV489" s="74"/>
      <c r="ILW489" s="74"/>
      <c r="ILX489" s="74"/>
      <c r="ILY489" s="72"/>
      <c r="ILZ489" s="38"/>
      <c r="IMA489" s="38"/>
      <c r="IMB489" s="73"/>
      <c r="IMC489" s="74"/>
      <c r="IMD489" s="74"/>
      <c r="IME489" s="74"/>
      <c r="IMF489" s="72"/>
      <c r="IMG489" s="38"/>
      <c r="IMH489" s="38"/>
      <c r="IMI489" s="73"/>
      <c r="IMJ489" s="74"/>
      <c r="IMK489" s="74"/>
      <c r="IML489" s="74"/>
      <c r="IMM489" s="72"/>
      <c r="IMN489" s="38"/>
      <c r="IMO489" s="38"/>
      <c r="IMP489" s="73"/>
      <c r="IMQ489" s="74"/>
      <c r="IMR489" s="74"/>
      <c r="IMS489" s="74"/>
      <c r="IMT489" s="72"/>
      <c r="IMU489" s="38"/>
      <c r="IMV489" s="38"/>
      <c r="IMW489" s="73"/>
      <c r="IMX489" s="74"/>
      <c r="IMY489" s="74"/>
      <c r="IMZ489" s="74"/>
      <c r="INA489" s="72"/>
      <c r="INB489" s="38"/>
      <c r="INC489" s="38"/>
      <c r="IND489" s="73"/>
      <c r="INE489" s="74"/>
      <c r="INF489" s="74"/>
      <c r="ING489" s="74"/>
      <c r="INH489" s="72"/>
      <c r="INI489" s="38"/>
      <c r="INJ489" s="38"/>
      <c r="INK489" s="73"/>
      <c r="INL489" s="74"/>
      <c r="INM489" s="74"/>
      <c r="INN489" s="74"/>
      <c r="INO489" s="72"/>
      <c r="INP489" s="38"/>
      <c r="INQ489" s="38"/>
      <c r="INR489" s="73"/>
      <c r="INS489" s="74"/>
      <c r="INT489" s="74"/>
      <c r="INU489" s="74"/>
      <c r="INV489" s="72"/>
      <c r="INW489" s="38"/>
      <c r="INX489" s="38"/>
      <c r="INY489" s="73"/>
      <c r="INZ489" s="74"/>
      <c r="IOA489" s="74"/>
      <c r="IOB489" s="74"/>
      <c r="IOC489" s="72"/>
      <c r="IOD489" s="38"/>
      <c r="IOE489" s="38"/>
      <c r="IOF489" s="73"/>
      <c r="IOG489" s="74"/>
      <c r="IOH489" s="74"/>
      <c r="IOI489" s="74"/>
      <c r="IOJ489" s="72"/>
      <c r="IOK489" s="38"/>
      <c r="IOL489" s="38"/>
      <c r="IOM489" s="73"/>
      <c r="ION489" s="74"/>
      <c r="IOO489" s="74"/>
      <c r="IOP489" s="74"/>
      <c r="IOQ489" s="72"/>
      <c r="IOR489" s="38"/>
      <c r="IOS489" s="38"/>
      <c r="IOT489" s="73"/>
      <c r="IOU489" s="74"/>
      <c r="IOV489" s="74"/>
      <c r="IOW489" s="74"/>
      <c r="IOX489" s="72"/>
      <c r="IOY489" s="38"/>
      <c r="IOZ489" s="38"/>
      <c r="IPA489" s="73"/>
      <c r="IPB489" s="74"/>
      <c r="IPC489" s="74"/>
      <c r="IPD489" s="74"/>
      <c r="IPE489" s="72"/>
      <c r="IPF489" s="38"/>
      <c r="IPG489" s="38"/>
      <c r="IPH489" s="73"/>
      <c r="IPI489" s="74"/>
      <c r="IPJ489" s="74"/>
      <c r="IPK489" s="74"/>
      <c r="IPL489" s="72"/>
      <c r="IPM489" s="38"/>
      <c r="IPN489" s="38"/>
      <c r="IPO489" s="73"/>
      <c r="IPP489" s="74"/>
      <c r="IPQ489" s="74"/>
      <c r="IPR489" s="74"/>
      <c r="IPS489" s="72"/>
      <c r="IPT489" s="38"/>
      <c r="IPU489" s="38"/>
      <c r="IPV489" s="73"/>
      <c r="IPW489" s="74"/>
      <c r="IPX489" s="74"/>
      <c r="IPY489" s="74"/>
      <c r="IPZ489" s="72"/>
      <c r="IQA489" s="38"/>
      <c r="IQB489" s="38"/>
      <c r="IQC489" s="73"/>
      <c r="IQD489" s="74"/>
      <c r="IQE489" s="74"/>
      <c r="IQF489" s="74"/>
      <c r="IQG489" s="72"/>
      <c r="IQH489" s="38"/>
      <c r="IQI489" s="38"/>
      <c r="IQJ489" s="73"/>
      <c r="IQK489" s="74"/>
      <c r="IQL489" s="74"/>
      <c r="IQM489" s="74"/>
      <c r="IQN489" s="72"/>
      <c r="IQO489" s="38"/>
      <c r="IQP489" s="38"/>
      <c r="IQQ489" s="73"/>
      <c r="IQR489" s="74"/>
      <c r="IQS489" s="74"/>
      <c r="IQT489" s="74"/>
      <c r="IQU489" s="72"/>
      <c r="IQV489" s="38"/>
      <c r="IQW489" s="38"/>
      <c r="IQX489" s="73"/>
      <c r="IQY489" s="74"/>
      <c r="IQZ489" s="74"/>
      <c r="IRA489" s="74"/>
      <c r="IRB489" s="72"/>
      <c r="IRC489" s="38"/>
      <c r="IRD489" s="38"/>
      <c r="IRE489" s="73"/>
      <c r="IRF489" s="74"/>
      <c r="IRG489" s="74"/>
      <c r="IRH489" s="74"/>
      <c r="IRI489" s="72"/>
      <c r="IRJ489" s="38"/>
      <c r="IRK489" s="38"/>
      <c r="IRL489" s="73"/>
      <c r="IRM489" s="74"/>
      <c r="IRN489" s="74"/>
      <c r="IRO489" s="74"/>
      <c r="IRP489" s="72"/>
      <c r="IRQ489" s="38"/>
      <c r="IRR489" s="38"/>
      <c r="IRS489" s="73"/>
      <c r="IRT489" s="74"/>
      <c r="IRU489" s="74"/>
      <c r="IRV489" s="74"/>
      <c r="IRW489" s="72"/>
      <c r="IRX489" s="38"/>
      <c r="IRY489" s="38"/>
      <c r="IRZ489" s="73"/>
      <c r="ISA489" s="74"/>
      <c r="ISB489" s="74"/>
      <c r="ISC489" s="74"/>
      <c r="ISD489" s="72"/>
      <c r="ISE489" s="38"/>
      <c r="ISF489" s="38"/>
      <c r="ISG489" s="73"/>
      <c r="ISH489" s="74"/>
      <c r="ISI489" s="74"/>
      <c r="ISJ489" s="74"/>
      <c r="ISK489" s="72"/>
      <c r="ISL489" s="38"/>
      <c r="ISM489" s="38"/>
      <c r="ISN489" s="73"/>
      <c r="ISO489" s="74"/>
      <c r="ISP489" s="74"/>
      <c r="ISQ489" s="74"/>
      <c r="ISR489" s="72"/>
      <c r="ISS489" s="38"/>
      <c r="IST489" s="38"/>
      <c r="ISU489" s="73"/>
      <c r="ISV489" s="74"/>
      <c r="ISW489" s="74"/>
      <c r="ISX489" s="74"/>
      <c r="ISY489" s="72"/>
      <c r="ISZ489" s="38"/>
      <c r="ITA489" s="38"/>
      <c r="ITB489" s="73"/>
      <c r="ITC489" s="74"/>
      <c r="ITD489" s="74"/>
      <c r="ITE489" s="74"/>
      <c r="ITF489" s="72"/>
      <c r="ITG489" s="38"/>
      <c r="ITH489" s="38"/>
      <c r="ITI489" s="73"/>
      <c r="ITJ489" s="74"/>
      <c r="ITK489" s="74"/>
      <c r="ITL489" s="74"/>
      <c r="ITM489" s="72"/>
      <c r="ITN489" s="38"/>
      <c r="ITO489" s="38"/>
      <c r="ITP489" s="73"/>
      <c r="ITQ489" s="74"/>
      <c r="ITR489" s="74"/>
      <c r="ITS489" s="74"/>
      <c r="ITT489" s="72"/>
      <c r="ITU489" s="38"/>
      <c r="ITV489" s="38"/>
      <c r="ITW489" s="73"/>
      <c r="ITX489" s="74"/>
      <c r="ITY489" s="74"/>
      <c r="ITZ489" s="74"/>
      <c r="IUA489" s="72"/>
      <c r="IUB489" s="38"/>
      <c r="IUC489" s="38"/>
      <c r="IUD489" s="73"/>
      <c r="IUE489" s="74"/>
      <c r="IUF489" s="74"/>
      <c r="IUG489" s="74"/>
      <c r="IUH489" s="72"/>
      <c r="IUI489" s="38"/>
      <c r="IUJ489" s="38"/>
      <c r="IUK489" s="73"/>
      <c r="IUL489" s="74"/>
      <c r="IUM489" s="74"/>
      <c r="IUN489" s="74"/>
      <c r="IUO489" s="72"/>
      <c r="IUP489" s="38"/>
      <c r="IUQ489" s="38"/>
      <c r="IUR489" s="73"/>
      <c r="IUS489" s="74"/>
      <c r="IUT489" s="74"/>
      <c r="IUU489" s="74"/>
      <c r="IUV489" s="72"/>
      <c r="IUW489" s="38"/>
      <c r="IUX489" s="38"/>
      <c r="IUY489" s="73"/>
      <c r="IUZ489" s="74"/>
      <c r="IVA489" s="74"/>
      <c r="IVB489" s="74"/>
      <c r="IVC489" s="72"/>
      <c r="IVD489" s="38"/>
      <c r="IVE489" s="38"/>
      <c r="IVF489" s="73"/>
      <c r="IVG489" s="74"/>
      <c r="IVH489" s="74"/>
      <c r="IVI489" s="74"/>
      <c r="IVJ489" s="72"/>
      <c r="IVK489" s="38"/>
      <c r="IVL489" s="38"/>
      <c r="IVM489" s="73"/>
      <c r="IVN489" s="74"/>
      <c r="IVO489" s="74"/>
      <c r="IVP489" s="74"/>
      <c r="IVQ489" s="72"/>
      <c r="IVR489" s="38"/>
      <c r="IVS489" s="38"/>
      <c r="IVT489" s="73"/>
      <c r="IVU489" s="74"/>
      <c r="IVV489" s="74"/>
      <c r="IVW489" s="74"/>
      <c r="IVX489" s="72"/>
      <c r="IVY489" s="38"/>
      <c r="IVZ489" s="38"/>
      <c r="IWA489" s="73"/>
      <c r="IWB489" s="74"/>
      <c r="IWC489" s="74"/>
      <c r="IWD489" s="74"/>
      <c r="IWE489" s="72"/>
      <c r="IWF489" s="38"/>
      <c r="IWG489" s="38"/>
      <c r="IWH489" s="73"/>
      <c r="IWI489" s="74"/>
      <c r="IWJ489" s="74"/>
      <c r="IWK489" s="74"/>
      <c r="IWL489" s="72"/>
      <c r="IWM489" s="38"/>
      <c r="IWN489" s="38"/>
      <c r="IWO489" s="73"/>
      <c r="IWP489" s="74"/>
      <c r="IWQ489" s="74"/>
      <c r="IWR489" s="74"/>
      <c r="IWS489" s="72"/>
      <c r="IWT489" s="38"/>
      <c r="IWU489" s="38"/>
      <c r="IWV489" s="73"/>
      <c r="IWW489" s="74"/>
      <c r="IWX489" s="74"/>
      <c r="IWY489" s="74"/>
      <c r="IWZ489" s="72"/>
      <c r="IXA489" s="38"/>
      <c r="IXB489" s="38"/>
      <c r="IXC489" s="73"/>
      <c r="IXD489" s="74"/>
      <c r="IXE489" s="74"/>
      <c r="IXF489" s="74"/>
      <c r="IXG489" s="72"/>
      <c r="IXH489" s="38"/>
      <c r="IXI489" s="38"/>
      <c r="IXJ489" s="73"/>
      <c r="IXK489" s="74"/>
      <c r="IXL489" s="74"/>
      <c r="IXM489" s="74"/>
      <c r="IXN489" s="72"/>
      <c r="IXO489" s="38"/>
      <c r="IXP489" s="38"/>
      <c r="IXQ489" s="73"/>
      <c r="IXR489" s="74"/>
      <c r="IXS489" s="74"/>
      <c r="IXT489" s="74"/>
      <c r="IXU489" s="72"/>
      <c r="IXV489" s="38"/>
      <c r="IXW489" s="38"/>
      <c r="IXX489" s="73"/>
      <c r="IXY489" s="74"/>
      <c r="IXZ489" s="74"/>
      <c r="IYA489" s="74"/>
      <c r="IYB489" s="72"/>
      <c r="IYC489" s="38"/>
      <c r="IYD489" s="38"/>
      <c r="IYE489" s="73"/>
      <c r="IYF489" s="74"/>
      <c r="IYG489" s="74"/>
      <c r="IYH489" s="74"/>
      <c r="IYI489" s="72"/>
      <c r="IYJ489" s="38"/>
      <c r="IYK489" s="38"/>
      <c r="IYL489" s="73"/>
      <c r="IYM489" s="74"/>
      <c r="IYN489" s="74"/>
      <c r="IYO489" s="74"/>
      <c r="IYP489" s="72"/>
      <c r="IYQ489" s="38"/>
      <c r="IYR489" s="38"/>
      <c r="IYS489" s="73"/>
      <c r="IYT489" s="74"/>
      <c r="IYU489" s="74"/>
      <c r="IYV489" s="74"/>
      <c r="IYW489" s="72"/>
      <c r="IYX489" s="38"/>
      <c r="IYY489" s="38"/>
      <c r="IYZ489" s="73"/>
      <c r="IZA489" s="74"/>
      <c r="IZB489" s="74"/>
      <c r="IZC489" s="74"/>
      <c r="IZD489" s="72"/>
      <c r="IZE489" s="38"/>
      <c r="IZF489" s="38"/>
      <c r="IZG489" s="73"/>
      <c r="IZH489" s="74"/>
      <c r="IZI489" s="74"/>
      <c r="IZJ489" s="74"/>
      <c r="IZK489" s="72"/>
      <c r="IZL489" s="38"/>
      <c r="IZM489" s="38"/>
      <c r="IZN489" s="73"/>
      <c r="IZO489" s="74"/>
      <c r="IZP489" s="74"/>
      <c r="IZQ489" s="74"/>
      <c r="IZR489" s="72"/>
      <c r="IZS489" s="38"/>
      <c r="IZT489" s="38"/>
      <c r="IZU489" s="73"/>
      <c r="IZV489" s="74"/>
      <c r="IZW489" s="74"/>
      <c r="IZX489" s="74"/>
      <c r="IZY489" s="72"/>
      <c r="IZZ489" s="38"/>
      <c r="JAA489" s="38"/>
      <c r="JAB489" s="73"/>
      <c r="JAC489" s="74"/>
      <c r="JAD489" s="74"/>
      <c r="JAE489" s="74"/>
      <c r="JAF489" s="72"/>
      <c r="JAG489" s="38"/>
      <c r="JAH489" s="38"/>
      <c r="JAI489" s="73"/>
      <c r="JAJ489" s="74"/>
      <c r="JAK489" s="74"/>
      <c r="JAL489" s="74"/>
      <c r="JAM489" s="72"/>
      <c r="JAN489" s="38"/>
      <c r="JAO489" s="38"/>
      <c r="JAP489" s="73"/>
      <c r="JAQ489" s="74"/>
      <c r="JAR489" s="74"/>
      <c r="JAS489" s="74"/>
      <c r="JAT489" s="72"/>
      <c r="JAU489" s="38"/>
      <c r="JAV489" s="38"/>
      <c r="JAW489" s="73"/>
      <c r="JAX489" s="74"/>
      <c r="JAY489" s="74"/>
      <c r="JAZ489" s="74"/>
      <c r="JBA489" s="72"/>
      <c r="JBB489" s="38"/>
      <c r="JBC489" s="38"/>
      <c r="JBD489" s="73"/>
      <c r="JBE489" s="74"/>
      <c r="JBF489" s="74"/>
      <c r="JBG489" s="74"/>
      <c r="JBH489" s="72"/>
      <c r="JBI489" s="38"/>
      <c r="JBJ489" s="38"/>
      <c r="JBK489" s="73"/>
      <c r="JBL489" s="74"/>
      <c r="JBM489" s="74"/>
      <c r="JBN489" s="74"/>
      <c r="JBO489" s="72"/>
      <c r="JBP489" s="38"/>
      <c r="JBQ489" s="38"/>
      <c r="JBR489" s="73"/>
      <c r="JBS489" s="74"/>
      <c r="JBT489" s="74"/>
      <c r="JBU489" s="74"/>
      <c r="JBV489" s="72"/>
      <c r="JBW489" s="38"/>
      <c r="JBX489" s="38"/>
      <c r="JBY489" s="73"/>
      <c r="JBZ489" s="74"/>
      <c r="JCA489" s="74"/>
      <c r="JCB489" s="74"/>
      <c r="JCC489" s="72"/>
      <c r="JCD489" s="38"/>
      <c r="JCE489" s="38"/>
      <c r="JCF489" s="73"/>
      <c r="JCG489" s="74"/>
      <c r="JCH489" s="74"/>
      <c r="JCI489" s="74"/>
      <c r="JCJ489" s="72"/>
      <c r="JCK489" s="38"/>
      <c r="JCL489" s="38"/>
      <c r="JCM489" s="73"/>
      <c r="JCN489" s="74"/>
      <c r="JCO489" s="74"/>
      <c r="JCP489" s="74"/>
      <c r="JCQ489" s="72"/>
      <c r="JCR489" s="38"/>
      <c r="JCS489" s="38"/>
      <c r="JCT489" s="73"/>
      <c r="JCU489" s="74"/>
      <c r="JCV489" s="74"/>
      <c r="JCW489" s="74"/>
      <c r="JCX489" s="72"/>
      <c r="JCY489" s="38"/>
      <c r="JCZ489" s="38"/>
      <c r="JDA489" s="73"/>
      <c r="JDB489" s="74"/>
      <c r="JDC489" s="74"/>
      <c r="JDD489" s="74"/>
      <c r="JDE489" s="72"/>
      <c r="JDF489" s="38"/>
      <c r="JDG489" s="38"/>
      <c r="JDH489" s="73"/>
      <c r="JDI489" s="74"/>
      <c r="JDJ489" s="74"/>
      <c r="JDK489" s="74"/>
      <c r="JDL489" s="72"/>
      <c r="JDM489" s="38"/>
      <c r="JDN489" s="38"/>
      <c r="JDO489" s="73"/>
      <c r="JDP489" s="74"/>
      <c r="JDQ489" s="74"/>
      <c r="JDR489" s="74"/>
      <c r="JDS489" s="72"/>
      <c r="JDT489" s="38"/>
      <c r="JDU489" s="38"/>
      <c r="JDV489" s="73"/>
      <c r="JDW489" s="74"/>
      <c r="JDX489" s="74"/>
      <c r="JDY489" s="74"/>
      <c r="JDZ489" s="72"/>
      <c r="JEA489" s="38"/>
      <c r="JEB489" s="38"/>
      <c r="JEC489" s="73"/>
      <c r="JED489" s="74"/>
      <c r="JEE489" s="74"/>
      <c r="JEF489" s="74"/>
      <c r="JEG489" s="72"/>
      <c r="JEH489" s="38"/>
      <c r="JEI489" s="38"/>
      <c r="JEJ489" s="73"/>
      <c r="JEK489" s="74"/>
      <c r="JEL489" s="74"/>
      <c r="JEM489" s="74"/>
      <c r="JEN489" s="72"/>
      <c r="JEO489" s="38"/>
      <c r="JEP489" s="38"/>
      <c r="JEQ489" s="73"/>
      <c r="JER489" s="74"/>
      <c r="JES489" s="74"/>
      <c r="JET489" s="74"/>
      <c r="JEU489" s="72"/>
      <c r="JEV489" s="38"/>
      <c r="JEW489" s="38"/>
      <c r="JEX489" s="73"/>
      <c r="JEY489" s="74"/>
      <c r="JEZ489" s="74"/>
      <c r="JFA489" s="74"/>
      <c r="JFB489" s="72"/>
      <c r="JFC489" s="38"/>
      <c r="JFD489" s="38"/>
      <c r="JFE489" s="73"/>
      <c r="JFF489" s="74"/>
      <c r="JFG489" s="74"/>
      <c r="JFH489" s="74"/>
      <c r="JFI489" s="72"/>
      <c r="JFJ489" s="38"/>
      <c r="JFK489" s="38"/>
      <c r="JFL489" s="73"/>
      <c r="JFM489" s="74"/>
      <c r="JFN489" s="74"/>
      <c r="JFO489" s="74"/>
      <c r="JFP489" s="72"/>
      <c r="JFQ489" s="38"/>
      <c r="JFR489" s="38"/>
      <c r="JFS489" s="73"/>
      <c r="JFT489" s="74"/>
      <c r="JFU489" s="74"/>
      <c r="JFV489" s="74"/>
      <c r="JFW489" s="72"/>
      <c r="JFX489" s="38"/>
      <c r="JFY489" s="38"/>
      <c r="JFZ489" s="73"/>
      <c r="JGA489" s="74"/>
      <c r="JGB489" s="74"/>
      <c r="JGC489" s="74"/>
      <c r="JGD489" s="72"/>
      <c r="JGE489" s="38"/>
      <c r="JGF489" s="38"/>
      <c r="JGG489" s="73"/>
      <c r="JGH489" s="74"/>
      <c r="JGI489" s="74"/>
      <c r="JGJ489" s="74"/>
      <c r="JGK489" s="72"/>
      <c r="JGL489" s="38"/>
      <c r="JGM489" s="38"/>
      <c r="JGN489" s="73"/>
      <c r="JGO489" s="74"/>
      <c r="JGP489" s="74"/>
      <c r="JGQ489" s="74"/>
      <c r="JGR489" s="72"/>
      <c r="JGS489" s="38"/>
      <c r="JGT489" s="38"/>
      <c r="JGU489" s="73"/>
      <c r="JGV489" s="74"/>
      <c r="JGW489" s="74"/>
      <c r="JGX489" s="74"/>
      <c r="JGY489" s="72"/>
      <c r="JGZ489" s="38"/>
      <c r="JHA489" s="38"/>
      <c r="JHB489" s="73"/>
      <c r="JHC489" s="74"/>
      <c r="JHD489" s="74"/>
      <c r="JHE489" s="74"/>
      <c r="JHF489" s="72"/>
      <c r="JHG489" s="38"/>
      <c r="JHH489" s="38"/>
      <c r="JHI489" s="73"/>
      <c r="JHJ489" s="74"/>
      <c r="JHK489" s="74"/>
      <c r="JHL489" s="74"/>
      <c r="JHM489" s="72"/>
      <c r="JHN489" s="38"/>
      <c r="JHO489" s="38"/>
      <c r="JHP489" s="73"/>
      <c r="JHQ489" s="74"/>
      <c r="JHR489" s="74"/>
      <c r="JHS489" s="74"/>
      <c r="JHT489" s="72"/>
      <c r="JHU489" s="38"/>
      <c r="JHV489" s="38"/>
      <c r="JHW489" s="73"/>
      <c r="JHX489" s="74"/>
      <c r="JHY489" s="74"/>
      <c r="JHZ489" s="74"/>
      <c r="JIA489" s="72"/>
      <c r="JIB489" s="38"/>
      <c r="JIC489" s="38"/>
      <c r="JID489" s="73"/>
      <c r="JIE489" s="74"/>
      <c r="JIF489" s="74"/>
      <c r="JIG489" s="74"/>
      <c r="JIH489" s="72"/>
      <c r="JII489" s="38"/>
      <c r="JIJ489" s="38"/>
      <c r="JIK489" s="73"/>
      <c r="JIL489" s="74"/>
      <c r="JIM489" s="74"/>
      <c r="JIN489" s="74"/>
      <c r="JIO489" s="72"/>
      <c r="JIP489" s="38"/>
      <c r="JIQ489" s="38"/>
      <c r="JIR489" s="73"/>
      <c r="JIS489" s="74"/>
      <c r="JIT489" s="74"/>
      <c r="JIU489" s="74"/>
      <c r="JIV489" s="72"/>
      <c r="JIW489" s="38"/>
      <c r="JIX489" s="38"/>
      <c r="JIY489" s="73"/>
      <c r="JIZ489" s="74"/>
      <c r="JJA489" s="74"/>
      <c r="JJB489" s="74"/>
      <c r="JJC489" s="72"/>
      <c r="JJD489" s="38"/>
      <c r="JJE489" s="38"/>
      <c r="JJF489" s="73"/>
      <c r="JJG489" s="74"/>
      <c r="JJH489" s="74"/>
      <c r="JJI489" s="74"/>
      <c r="JJJ489" s="72"/>
      <c r="JJK489" s="38"/>
      <c r="JJL489" s="38"/>
      <c r="JJM489" s="73"/>
      <c r="JJN489" s="74"/>
      <c r="JJO489" s="74"/>
      <c r="JJP489" s="74"/>
      <c r="JJQ489" s="72"/>
      <c r="JJR489" s="38"/>
      <c r="JJS489" s="38"/>
      <c r="JJT489" s="73"/>
      <c r="JJU489" s="74"/>
      <c r="JJV489" s="74"/>
      <c r="JJW489" s="74"/>
      <c r="JJX489" s="72"/>
      <c r="JJY489" s="38"/>
      <c r="JJZ489" s="38"/>
      <c r="JKA489" s="73"/>
      <c r="JKB489" s="74"/>
      <c r="JKC489" s="74"/>
      <c r="JKD489" s="74"/>
      <c r="JKE489" s="72"/>
      <c r="JKF489" s="38"/>
      <c r="JKG489" s="38"/>
      <c r="JKH489" s="73"/>
      <c r="JKI489" s="74"/>
      <c r="JKJ489" s="74"/>
      <c r="JKK489" s="74"/>
      <c r="JKL489" s="72"/>
      <c r="JKM489" s="38"/>
      <c r="JKN489" s="38"/>
      <c r="JKO489" s="73"/>
      <c r="JKP489" s="74"/>
      <c r="JKQ489" s="74"/>
      <c r="JKR489" s="74"/>
      <c r="JKS489" s="72"/>
      <c r="JKT489" s="38"/>
      <c r="JKU489" s="38"/>
      <c r="JKV489" s="73"/>
      <c r="JKW489" s="74"/>
      <c r="JKX489" s="74"/>
      <c r="JKY489" s="74"/>
      <c r="JKZ489" s="72"/>
      <c r="JLA489" s="38"/>
      <c r="JLB489" s="38"/>
      <c r="JLC489" s="73"/>
      <c r="JLD489" s="74"/>
      <c r="JLE489" s="74"/>
      <c r="JLF489" s="74"/>
      <c r="JLG489" s="72"/>
      <c r="JLH489" s="38"/>
      <c r="JLI489" s="38"/>
      <c r="JLJ489" s="73"/>
      <c r="JLK489" s="74"/>
      <c r="JLL489" s="74"/>
      <c r="JLM489" s="74"/>
      <c r="JLN489" s="72"/>
      <c r="JLO489" s="38"/>
      <c r="JLP489" s="38"/>
      <c r="JLQ489" s="73"/>
      <c r="JLR489" s="74"/>
      <c r="JLS489" s="74"/>
      <c r="JLT489" s="74"/>
      <c r="JLU489" s="72"/>
      <c r="JLV489" s="38"/>
      <c r="JLW489" s="38"/>
      <c r="JLX489" s="73"/>
      <c r="JLY489" s="74"/>
      <c r="JLZ489" s="74"/>
      <c r="JMA489" s="74"/>
      <c r="JMB489" s="72"/>
      <c r="JMC489" s="38"/>
      <c r="JMD489" s="38"/>
      <c r="JME489" s="73"/>
      <c r="JMF489" s="74"/>
      <c r="JMG489" s="74"/>
      <c r="JMH489" s="74"/>
      <c r="JMI489" s="72"/>
      <c r="JMJ489" s="38"/>
      <c r="JMK489" s="38"/>
      <c r="JML489" s="73"/>
      <c r="JMM489" s="74"/>
      <c r="JMN489" s="74"/>
      <c r="JMO489" s="74"/>
      <c r="JMP489" s="72"/>
      <c r="JMQ489" s="38"/>
      <c r="JMR489" s="38"/>
      <c r="JMS489" s="73"/>
      <c r="JMT489" s="74"/>
      <c r="JMU489" s="74"/>
      <c r="JMV489" s="74"/>
      <c r="JMW489" s="72"/>
      <c r="JMX489" s="38"/>
      <c r="JMY489" s="38"/>
      <c r="JMZ489" s="73"/>
      <c r="JNA489" s="74"/>
      <c r="JNB489" s="74"/>
      <c r="JNC489" s="74"/>
      <c r="JND489" s="72"/>
      <c r="JNE489" s="38"/>
      <c r="JNF489" s="38"/>
      <c r="JNG489" s="73"/>
      <c r="JNH489" s="74"/>
      <c r="JNI489" s="74"/>
      <c r="JNJ489" s="74"/>
      <c r="JNK489" s="72"/>
      <c r="JNL489" s="38"/>
      <c r="JNM489" s="38"/>
      <c r="JNN489" s="73"/>
      <c r="JNO489" s="74"/>
      <c r="JNP489" s="74"/>
      <c r="JNQ489" s="74"/>
      <c r="JNR489" s="72"/>
      <c r="JNS489" s="38"/>
      <c r="JNT489" s="38"/>
      <c r="JNU489" s="73"/>
      <c r="JNV489" s="74"/>
      <c r="JNW489" s="74"/>
      <c r="JNX489" s="74"/>
      <c r="JNY489" s="72"/>
      <c r="JNZ489" s="38"/>
      <c r="JOA489" s="38"/>
      <c r="JOB489" s="73"/>
      <c r="JOC489" s="74"/>
      <c r="JOD489" s="74"/>
      <c r="JOE489" s="74"/>
      <c r="JOF489" s="72"/>
      <c r="JOG489" s="38"/>
      <c r="JOH489" s="38"/>
      <c r="JOI489" s="73"/>
      <c r="JOJ489" s="74"/>
      <c r="JOK489" s="74"/>
      <c r="JOL489" s="74"/>
      <c r="JOM489" s="72"/>
      <c r="JON489" s="38"/>
      <c r="JOO489" s="38"/>
      <c r="JOP489" s="73"/>
      <c r="JOQ489" s="74"/>
      <c r="JOR489" s="74"/>
      <c r="JOS489" s="74"/>
      <c r="JOT489" s="72"/>
      <c r="JOU489" s="38"/>
      <c r="JOV489" s="38"/>
      <c r="JOW489" s="73"/>
      <c r="JOX489" s="74"/>
      <c r="JOY489" s="74"/>
      <c r="JOZ489" s="74"/>
      <c r="JPA489" s="72"/>
      <c r="JPB489" s="38"/>
      <c r="JPC489" s="38"/>
      <c r="JPD489" s="73"/>
      <c r="JPE489" s="74"/>
      <c r="JPF489" s="74"/>
      <c r="JPG489" s="74"/>
      <c r="JPH489" s="72"/>
      <c r="JPI489" s="38"/>
      <c r="JPJ489" s="38"/>
      <c r="JPK489" s="73"/>
      <c r="JPL489" s="74"/>
      <c r="JPM489" s="74"/>
      <c r="JPN489" s="74"/>
      <c r="JPO489" s="72"/>
      <c r="JPP489" s="38"/>
      <c r="JPQ489" s="38"/>
      <c r="JPR489" s="73"/>
      <c r="JPS489" s="74"/>
      <c r="JPT489" s="74"/>
      <c r="JPU489" s="74"/>
      <c r="JPV489" s="72"/>
      <c r="JPW489" s="38"/>
      <c r="JPX489" s="38"/>
      <c r="JPY489" s="73"/>
      <c r="JPZ489" s="74"/>
      <c r="JQA489" s="74"/>
      <c r="JQB489" s="74"/>
      <c r="JQC489" s="72"/>
      <c r="JQD489" s="38"/>
      <c r="JQE489" s="38"/>
      <c r="JQF489" s="73"/>
      <c r="JQG489" s="74"/>
      <c r="JQH489" s="74"/>
      <c r="JQI489" s="74"/>
      <c r="JQJ489" s="72"/>
      <c r="JQK489" s="38"/>
      <c r="JQL489" s="38"/>
      <c r="JQM489" s="73"/>
      <c r="JQN489" s="74"/>
      <c r="JQO489" s="74"/>
      <c r="JQP489" s="74"/>
      <c r="JQQ489" s="72"/>
      <c r="JQR489" s="38"/>
      <c r="JQS489" s="38"/>
      <c r="JQT489" s="73"/>
      <c r="JQU489" s="74"/>
      <c r="JQV489" s="74"/>
      <c r="JQW489" s="74"/>
      <c r="JQX489" s="72"/>
      <c r="JQY489" s="38"/>
      <c r="JQZ489" s="38"/>
      <c r="JRA489" s="73"/>
      <c r="JRB489" s="74"/>
      <c r="JRC489" s="74"/>
      <c r="JRD489" s="74"/>
      <c r="JRE489" s="72"/>
      <c r="JRF489" s="38"/>
      <c r="JRG489" s="38"/>
      <c r="JRH489" s="73"/>
      <c r="JRI489" s="74"/>
      <c r="JRJ489" s="74"/>
      <c r="JRK489" s="74"/>
      <c r="JRL489" s="72"/>
      <c r="JRM489" s="38"/>
      <c r="JRN489" s="38"/>
      <c r="JRO489" s="73"/>
      <c r="JRP489" s="74"/>
      <c r="JRQ489" s="74"/>
      <c r="JRR489" s="74"/>
      <c r="JRS489" s="72"/>
      <c r="JRT489" s="38"/>
      <c r="JRU489" s="38"/>
      <c r="JRV489" s="73"/>
      <c r="JRW489" s="74"/>
      <c r="JRX489" s="74"/>
      <c r="JRY489" s="74"/>
      <c r="JRZ489" s="72"/>
      <c r="JSA489" s="38"/>
      <c r="JSB489" s="38"/>
      <c r="JSC489" s="73"/>
      <c r="JSD489" s="74"/>
      <c r="JSE489" s="74"/>
      <c r="JSF489" s="74"/>
      <c r="JSG489" s="72"/>
      <c r="JSH489" s="38"/>
      <c r="JSI489" s="38"/>
      <c r="JSJ489" s="73"/>
      <c r="JSK489" s="74"/>
      <c r="JSL489" s="74"/>
      <c r="JSM489" s="74"/>
      <c r="JSN489" s="72"/>
      <c r="JSO489" s="38"/>
      <c r="JSP489" s="38"/>
      <c r="JSQ489" s="73"/>
      <c r="JSR489" s="74"/>
      <c r="JSS489" s="74"/>
      <c r="JST489" s="74"/>
      <c r="JSU489" s="72"/>
      <c r="JSV489" s="38"/>
      <c r="JSW489" s="38"/>
      <c r="JSX489" s="73"/>
      <c r="JSY489" s="74"/>
      <c r="JSZ489" s="74"/>
      <c r="JTA489" s="74"/>
      <c r="JTB489" s="72"/>
      <c r="JTC489" s="38"/>
      <c r="JTD489" s="38"/>
      <c r="JTE489" s="73"/>
      <c r="JTF489" s="74"/>
      <c r="JTG489" s="74"/>
      <c r="JTH489" s="74"/>
      <c r="JTI489" s="72"/>
      <c r="JTJ489" s="38"/>
      <c r="JTK489" s="38"/>
      <c r="JTL489" s="73"/>
      <c r="JTM489" s="74"/>
      <c r="JTN489" s="74"/>
      <c r="JTO489" s="74"/>
      <c r="JTP489" s="72"/>
      <c r="JTQ489" s="38"/>
      <c r="JTR489" s="38"/>
      <c r="JTS489" s="73"/>
      <c r="JTT489" s="74"/>
      <c r="JTU489" s="74"/>
      <c r="JTV489" s="74"/>
      <c r="JTW489" s="72"/>
      <c r="JTX489" s="38"/>
      <c r="JTY489" s="38"/>
      <c r="JTZ489" s="73"/>
      <c r="JUA489" s="74"/>
      <c r="JUB489" s="74"/>
      <c r="JUC489" s="74"/>
      <c r="JUD489" s="72"/>
      <c r="JUE489" s="38"/>
      <c r="JUF489" s="38"/>
      <c r="JUG489" s="73"/>
      <c r="JUH489" s="74"/>
      <c r="JUI489" s="74"/>
      <c r="JUJ489" s="74"/>
      <c r="JUK489" s="72"/>
      <c r="JUL489" s="38"/>
      <c r="JUM489" s="38"/>
      <c r="JUN489" s="73"/>
      <c r="JUO489" s="74"/>
      <c r="JUP489" s="74"/>
      <c r="JUQ489" s="74"/>
      <c r="JUR489" s="72"/>
      <c r="JUS489" s="38"/>
      <c r="JUT489" s="38"/>
      <c r="JUU489" s="73"/>
      <c r="JUV489" s="74"/>
      <c r="JUW489" s="74"/>
      <c r="JUX489" s="74"/>
      <c r="JUY489" s="72"/>
      <c r="JUZ489" s="38"/>
      <c r="JVA489" s="38"/>
      <c r="JVB489" s="73"/>
      <c r="JVC489" s="74"/>
      <c r="JVD489" s="74"/>
      <c r="JVE489" s="74"/>
      <c r="JVF489" s="72"/>
      <c r="JVG489" s="38"/>
      <c r="JVH489" s="38"/>
      <c r="JVI489" s="73"/>
      <c r="JVJ489" s="74"/>
      <c r="JVK489" s="74"/>
      <c r="JVL489" s="74"/>
      <c r="JVM489" s="72"/>
      <c r="JVN489" s="38"/>
      <c r="JVO489" s="38"/>
      <c r="JVP489" s="73"/>
      <c r="JVQ489" s="74"/>
      <c r="JVR489" s="74"/>
      <c r="JVS489" s="74"/>
      <c r="JVT489" s="72"/>
      <c r="JVU489" s="38"/>
      <c r="JVV489" s="38"/>
      <c r="JVW489" s="73"/>
      <c r="JVX489" s="74"/>
      <c r="JVY489" s="74"/>
      <c r="JVZ489" s="74"/>
      <c r="JWA489" s="72"/>
      <c r="JWB489" s="38"/>
      <c r="JWC489" s="38"/>
      <c r="JWD489" s="73"/>
      <c r="JWE489" s="74"/>
      <c r="JWF489" s="74"/>
      <c r="JWG489" s="74"/>
      <c r="JWH489" s="72"/>
      <c r="JWI489" s="38"/>
      <c r="JWJ489" s="38"/>
      <c r="JWK489" s="73"/>
      <c r="JWL489" s="74"/>
      <c r="JWM489" s="74"/>
      <c r="JWN489" s="74"/>
      <c r="JWO489" s="72"/>
      <c r="JWP489" s="38"/>
      <c r="JWQ489" s="38"/>
      <c r="JWR489" s="73"/>
      <c r="JWS489" s="74"/>
      <c r="JWT489" s="74"/>
      <c r="JWU489" s="74"/>
      <c r="JWV489" s="72"/>
      <c r="JWW489" s="38"/>
      <c r="JWX489" s="38"/>
      <c r="JWY489" s="73"/>
      <c r="JWZ489" s="74"/>
      <c r="JXA489" s="74"/>
      <c r="JXB489" s="74"/>
      <c r="JXC489" s="72"/>
      <c r="JXD489" s="38"/>
      <c r="JXE489" s="38"/>
      <c r="JXF489" s="73"/>
      <c r="JXG489" s="74"/>
      <c r="JXH489" s="74"/>
      <c r="JXI489" s="74"/>
      <c r="JXJ489" s="72"/>
      <c r="JXK489" s="38"/>
      <c r="JXL489" s="38"/>
      <c r="JXM489" s="73"/>
      <c r="JXN489" s="74"/>
      <c r="JXO489" s="74"/>
      <c r="JXP489" s="74"/>
      <c r="JXQ489" s="72"/>
      <c r="JXR489" s="38"/>
      <c r="JXS489" s="38"/>
      <c r="JXT489" s="73"/>
      <c r="JXU489" s="74"/>
      <c r="JXV489" s="74"/>
      <c r="JXW489" s="74"/>
      <c r="JXX489" s="72"/>
      <c r="JXY489" s="38"/>
      <c r="JXZ489" s="38"/>
      <c r="JYA489" s="73"/>
      <c r="JYB489" s="74"/>
      <c r="JYC489" s="74"/>
      <c r="JYD489" s="74"/>
      <c r="JYE489" s="72"/>
      <c r="JYF489" s="38"/>
      <c r="JYG489" s="38"/>
      <c r="JYH489" s="73"/>
      <c r="JYI489" s="74"/>
      <c r="JYJ489" s="74"/>
      <c r="JYK489" s="74"/>
      <c r="JYL489" s="72"/>
      <c r="JYM489" s="38"/>
      <c r="JYN489" s="38"/>
      <c r="JYO489" s="73"/>
      <c r="JYP489" s="74"/>
      <c r="JYQ489" s="74"/>
      <c r="JYR489" s="74"/>
      <c r="JYS489" s="72"/>
      <c r="JYT489" s="38"/>
      <c r="JYU489" s="38"/>
      <c r="JYV489" s="73"/>
      <c r="JYW489" s="74"/>
      <c r="JYX489" s="74"/>
      <c r="JYY489" s="74"/>
      <c r="JYZ489" s="72"/>
      <c r="JZA489" s="38"/>
      <c r="JZB489" s="38"/>
      <c r="JZC489" s="73"/>
      <c r="JZD489" s="74"/>
      <c r="JZE489" s="74"/>
      <c r="JZF489" s="74"/>
      <c r="JZG489" s="72"/>
      <c r="JZH489" s="38"/>
      <c r="JZI489" s="38"/>
      <c r="JZJ489" s="73"/>
      <c r="JZK489" s="74"/>
      <c r="JZL489" s="74"/>
      <c r="JZM489" s="74"/>
      <c r="JZN489" s="72"/>
      <c r="JZO489" s="38"/>
      <c r="JZP489" s="38"/>
      <c r="JZQ489" s="73"/>
      <c r="JZR489" s="74"/>
      <c r="JZS489" s="74"/>
      <c r="JZT489" s="74"/>
      <c r="JZU489" s="72"/>
      <c r="JZV489" s="38"/>
      <c r="JZW489" s="38"/>
      <c r="JZX489" s="73"/>
      <c r="JZY489" s="74"/>
      <c r="JZZ489" s="74"/>
      <c r="KAA489" s="74"/>
      <c r="KAB489" s="72"/>
      <c r="KAC489" s="38"/>
      <c r="KAD489" s="38"/>
      <c r="KAE489" s="73"/>
      <c r="KAF489" s="74"/>
      <c r="KAG489" s="74"/>
      <c r="KAH489" s="74"/>
      <c r="KAI489" s="72"/>
      <c r="KAJ489" s="38"/>
      <c r="KAK489" s="38"/>
      <c r="KAL489" s="73"/>
      <c r="KAM489" s="74"/>
      <c r="KAN489" s="74"/>
      <c r="KAO489" s="74"/>
      <c r="KAP489" s="72"/>
      <c r="KAQ489" s="38"/>
      <c r="KAR489" s="38"/>
      <c r="KAS489" s="73"/>
      <c r="KAT489" s="74"/>
      <c r="KAU489" s="74"/>
      <c r="KAV489" s="74"/>
      <c r="KAW489" s="72"/>
      <c r="KAX489" s="38"/>
      <c r="KAY489" s="38"/>
      <c r="KAZ489" s="73"/>
      <c r="KBA489" s="74"/>
      <c r="KBB489" s="74"/>
      <c r="KBC489" s="74"/>
      <c r="KBD489" s="72"/>
      <c r="KBE489" s="38"/>
      <c r="KBF489" s="38"/>
      <c r="KBG489" s="73"/>
      <c r="KBH489" s="74"/>
      <c r="KBI489" s="74"/>
      <c r="KBJ489" s="74"/>
      <c r="KBK489" s="72"/>
      <c r="KBL489" s="38"/>
      <c r="KBM489" s="38"/>
      <c r="KBN489" s="73"/>
      <c r="KBO489" s="74"/>
      <c r="KBP489" s="74"/>
      <c r="KBQ489" s="74"/>
      <c r="KBR489" s="72"/>
      <c r="KBS489" s="38"/>
      <c r="KBT489" s="38"/>
      <c r="KBU489" s="73"/>
      <c r="KBV489" s="74"/>
      <c r="KBW489" s="74"/>
      <c r="KBX489" s="74"/>
      <c r="KBY489" s="72"/>
      <c r="KBZ489" s="38"/>
      <c r="KCA489" s="38"/>
      <c r="KCB489" s="73"/>
      <c r="KCC489" s="74"/>
      <c r="KCD489" s="74"/>
      <c r="KCE489" s="74"/>
      <c r="KCF489" s="72"/>
      <c r="KCG489" s="38"/>
      <c r="KCH489" s="38"/>
      <c r="KCI489" s="73"/>
      <c r="KCJ489" s="74"/>
      <c r="KCK489" s="74"/>
      <c r="KCL489" s="74"/>
      <c r="KCM489" s="72"/>
      <c r="KCN489" s="38"/>
      <c r="KCO489" s="38"/>
      <c r="KCP489" s="73"/>
      <c r="KCQ489" s="74"/>
      <c r="KCR489" s="74"/>
      <c r="KCS489" s="74"/>
      <c r="KCT489" s="72"/>
      <c r="KCU489" s="38"/>
      <c r="KCV489" s="38"/>
      <c r="KCW489" s="73"/>
      <c r="KCX489" s="74"/>
      <c r="KCY489" s="74"/>
      <c r="KCZ489" s="74"/>
      <c r="KDA489" s="72"/>
      <c r="KDB489" s="38"/>
      <c r="KDC489" s="38"/>
      <c r="KDD489" s="73"/>
      <c r="KDE489" s="74"/>
      <c r="KDF489" s="74"/>
      <c r="KDG489" s="74"/>
      <c r="KDH489" s="72"/>
      <c r="KDI489" s="38"/>
      <c r="KDJ489" s="38"/>
      <c r="KDK489" s="73"/>
      <c r="KDL489" s="74"/>
      <c r="KDM489" s="74"/>
      <c r="KDN489" s="74"/>
      <c r="KDO489" s="72"/>
      <c r="KDP489" s="38"/>
      <c r="KDQ489" s="38"/>
      <c r="KDR489" s="73"/>
      <c r="KDS489" s="74"/>
      <c r="KDT489" s="74"/>
      <c r="KDU489" s="74"/>
      <c r="KDV489" s="72"/>
      <c r="KDW489" s="38"/>
      <c r="KDX489" s="38"/>
      <c r="KDY489" s="73"/>
      <c r="KDZ489" s="74"/>
      <c r="KEA489" s="74"/>
      <c r="KEB489" s="74"/>
      <c r="KEC489" s="72"/>
      <c r="KED489" s="38"/>
      <c r="KEE489" s="38"/>
      <c r="KEF489" s="73"/>
      <c r="KEG489" s="74"/>
      <c r="KEH489" s="74"/>
      <c r="KEI489" s="74"/>
      <c r="KEJ489" s="72"/>
      <c r="KEK489" s="38"/>
      <c r="KEL489" s="38"/>
      <c r="KEM489" s="73"/>
      <c r="KEN489" s="74"/>
      <c r="KEO489" s="74"/>
      <c r="KEP489" s="74"/>
      <c r="KEQ489" s="72"/>
      <c r="KER489" s="38"/>
      <c r="KES489" s="38"/>
      <c r="KET489" s="73"/>
      <c r="KEU489" s="74"/>
      <c r="KEV489" s="74"/>
      <c r="KEW489" s="74"/>
      <c r="KEX489" s="72"/>
      <c r="KEY489" s="38"/>
      <c r="KEZ489" s="38"/>
      <c r="KFA489" s="73"/>
      <c r="KFB489" s="74"/>
      <c r="KFC489" s="74"/>
      <c r="KFD489" s="74"/>
      <c r="KFE489" s="72"/>
      <c r="KFF489" s="38"/>
      <c r="KFG489" s="38"/>
      <c r="KFH489" s="73"/>
      <c r="KFI489" s="74"/>
      <c r="KFJ489" s="74"/>
      <c r="KFK489" s="74"/>
      <c r="KFL489" s="72"/>
      <c r="KFM489" s="38"/>
      <c r="KFN489" s="38"/>
      <c r="KFO489" s="73"/>
      <c r="KFP489" s="74"/>
      <c r="KFQ489" s="74"/>
      <c r="KFR489" s="74"/>
      <c r="KFS489" s="72"/>
      <c r="KFT489" s="38"/>
      <c r="KFU489" s="38"/>
      <c r="KFV489" s="73"/>
      <c r="KFW489" s="74"/>
      <c r="KFX489" s="74"/>
      <c r="KFY489" s="74"/>
      <c r="KFZ489" s="72"/>
      <c r="KGA489" s="38"/>
      <c r="KGB489" s="38"/>
      <c r="KGC489" s="73"/>
      <c r="KGD489" s="74"/>
      <c r="KGE489" s="74"/>
      <c r="KGF489" s="74"/>
      <c r="KGG489" s="72"/>
      <c r="KGH489" s="38"/>
      <c r="KGI489" s="38"/>
      <c r="KGJ489" s="73"/>
      <c r="KGK489" s="74"/>
      <c r="KGL489" s="74"/>
      <c r="KGM489" s="74"/>
      <c r="KGN489" s="72"/>
      <c r="KGO489" s="38"/>
      <c r="KGP489" s="38"/>
      <c r="KGQ489" s="73"/>
      <c r="KGR489" s="74"/>
      <c r="KGS489" s="74"/>
      <c r="KGT489" s="74"/>
      <c r="KGU489" s="72"/>
      <c r="KGV489" s="38"/>
      <c r="KGW489" s="38"/>
      <c r="KGX489" s="73"/>
      <c r="KGY489" s="74"/>
      <c r="KGZ489" s="74"/>
      <c r="KHA489" s="74"/>
      <c r="KHB489" s="72"/>
      <c r="KHC489" s="38"/>
      <c r="KHD489" s="38"/>
      <c r="KHE489" s="73"/>
      <c r="KHF489" s="74"/>
      <c r="KHG489" s="74"/>
      <c r="KHH489" s="74"/>
      <c r="KHI489" s="72"/>
      <c r="KHJ489" s="38"/>
      <c r="KHK489" s="38"/>
      <c r="KHL489" s="73"/>
      <c r="KHM489" s="74"/>
      <c r="KHN489" s="74"/>
      <c r="KHO489" s="74"/>
      <c r="KHP489" s="72"/>
      <c r="KHQ489" s="38"/>
      <c r="KHR489" s="38"/>
      <c r="KHS489" s="73"/>
      <c r="KHT489" s="74"/>
      <c r="KHU489" s="74"/>
      <c r="KHV489" s="74"/>
      <c r="KHW489" s="72"/>
      <c r="KHX489" s="38"/>
      <c r="KHY489" s="38"/>
      <c r="KHZ489" s="73"/>
      <c r="KIA489" s="74"/>
      <c r="KIB489" s="74"/>
      <c r="KIC489" s="74"/>
      <c r="KID489" s="72"/>
      <c r="KIE489" s="38"/>
      <c r="KIF489" s="38"/>
      <c r="KIG489" s="73"/>
      <c r="KIH489" s="74"/>
      <c r="KII489" s="74"/>
      <c r="KIJ489" s="74"/>
      <c r="KIK489" s="72"/>
      <c r="KIL489" s="38"/>
      <c r="KIM489" s="38"/>
      <c r="KIN489" s="73"/>
      <c r="KIO489" s="74"/>
      <c r="KIP489" s="74"/>
      <c r="KIQ489" s="74"/>
      <c r="KIR489" s="72"/>
      <c r="KIS489" s="38"/>
      <c r="KIT489" s="38"/>
      <c r="KIU489" s="73"/>
      <c r="KIV489" s="74"/>
      <c r="KIW489" s="74"/>
      <c r="KIX489" s="74"/>
      <c r="KIY489" s="72"/>
      <c r="KIZ489" s="38"/>
      <c r="KJA489" s="38"/>
      <c r="KJB489" s="73"/>
      <c r="KJC489" s="74"/>
      <c r="KJD489" s="74"/>
      <c r="KJE489" s="74"/>
      <c r="KJF489" s="72"/>
      <c r="KJG489" s="38"/>
      <c r="KJH489" s="38"/>
      <c r="KJI489" s="73"/>
      <c r="KJJ489" s="74"/>
      <c r="KJK489" s="74"/>
      <c r="KJL489" s="74"/>
      <c r="KJM489" s="72"/>
      <c r="KJN489" s="38"/>
      <c r="KJO489" s="38"/>
      <c r="KJP489" s="73"/>
      <c r="KJQ489" s="74"/>
      <c r="KJR489" s="74"/>
      <c r="KJS489" s="74"/>
      <c r="KJT489" s="72"/>
      <c r="KJU489" s="38"/>
      <c r="KJV489" s="38"/>
      <c r="KJW489" s="73"/>
      <c r="KJX489" s="74"/>
      <c r="KJY489" s="74"/>
      <c r="KJZ489" s="74"/>
      <c r="KKA489" s="72"/>
      <c r="KKB489" s="38"/>
      <c r="KKC489" s="38"/>
      <c r="KKD489" s="73"/>
      <c r="KKE489" s="74"/>
      <c r="KKF489" s="74"/>
      <c r="KKG489" s="74"/>
      <c r="KKH489" s="72"/>
      <c r="KKI489" s="38"/>
      <c r="KKJ489" s="38"/>
      <c r="KKK489" s="73"/>
      <c r="KKL489" s="74"/>
      <c r="KKM489" s="74"/>
      <c r="KKN489" s="74"/>
      <c r="KKO489" s="72"/>
      <c r="KKP489" s="38"/>
      <c r="KKQ489" s="38"/>
      <c r="KKR489" s="73"/>
      <c r="KKS489" s="74"/>
      <c r="KKT489" s="74"/>
      <c r="KKU489" s="74"/>
      <c r="KKV489" s="72"/>
      <c r="KKW489" s="38"/>
      <c r="KKX489" s="38"/>
      <c r="KKY489" s="73"/>
      <c r="KKZ489" s="74"/>
      <c r="KLA489" s="74"/>
      <c r="KLB489" s="74"/>
      <c r="KLC489" s="72"/>
      <c r="KLD489" s="38"/>
      <c r="KLE489" s="38"/>
      <c r="KLF489" s="73"/>
      <c r="KLG489" s="74"/>
      <c r="KLH489" s="74"/>
      <c r="KLI489" s="74"/>
      <c r="KLJ489" s="72"/>
      <c r="KLK489" s="38"/>
      <c r="KLL489" s="38"/>
      <c r="KLM489" s="73"/>
      <c r="KLN489" s="74"/>
      <c r="KLO489" s="74"/>
      <c r="KLP489" s="74"/>
      <c r="KLQ489" s="72"/>
      <c r="KLR489" s="38"/>
      <c r="KLS489" s="38"/>
      <c r="KLT489" s="73"/>
      <c r="KLU489" s="74"/>
      <c r="KLV489" s="74"/>
      <c r="KLW489" s="74"/>
      <c r="KLX489" s="72"/>
      <c r="KLY489" s="38"/>
      <c r="KLZ489" s="38"/>
      <c r="KMA489" s="73"/>
      <c r="KMB489" s="74"/>
      <c r="KMC489" s="74"/>
      <c r="KMD489" s="74"/>
      <c r="KME489" s="72"/>
      <c r="KMF489" s="38"/>
      <c r="KMG489" s="38"/>
      <c r="KMH489" s="73"/>
      <c r="KMI489" s="74"/>
      <c r="KMJ489" s="74"/>
      <c r="KMK489" s="74"/>
      <c r="KML489" s="72"/>
      <c r="KMM489" s="38"/>
      <c r="KMN489" s="38"/>
      <c r="KMO489" s="73"/>
      <c r="KMP489" s="74"/>
      <c r="KMQ489" s="74"/>
      <c r="KMR489" s="74"/>
      <c r="KMS489" s="72"/>
      <c r="KMT489" s="38"/>
      <c r="KMU489" s="38"/>
      <c r="KMV489" s="73"/>
      <c r="KMW489" s="74"/>
      <c r="KMX489" s="74"/>
      <c r="KMY489" s="74"/>
      <c r="KMZ489" s="72"/>
      <c r="KNA489" s="38"/>
      <c r="KNB489" s="38"/>
      <c r="KNC489" s="73"/>
      <c r="KND489" s="74"/>
      <c r="KNE489" s="74"/>
      <c r="KNF489" s="74"/>
      <c r="KNG489" s="72"/>
      <c r="KNH489" s="38"/>
      <c r="KNI489" s="38"/>
      <c r="KNJ489" s="73"/>
      <c r="KNK489" s="74"/>
      <c r="KNL489" s="74"/>
      <c r="KNM489" s="74"/>
      <c r="KNN489" s="72"/>
      <c r="KNO489" s="38"/>
      <c r="KNP489" s="38"/>
      <c r="KNQ489" s="73"/>
      <c r="KNR489" s="74"/>
      <c r="KNS489" s="74"/>
      <c r="KNT489" s="74"/>
      <c r="KNU489" s="72"/>
      <c r="KNV489" s="38"/>
      <c r="KNW489" s="38"/>
      <c r="KNX489" s="73"/>
      <c r="KNY489" s="74"/>
      <c r="KNZ489" s="74"/>
      <c r="KOA489" s="74"/>
      <c r="KOB489" s="72"/>
      <c r="KOC489" s="38"/>
      <c r="KOD489" s="38"/>
      <c r="KOE489" s="73"/>
      <c r="KOF489" s="74"/>
      <c r="KOG489" s="74"/>
      <c r="KOH489" s="74"/>
      <c r="KOI489" s="72"/>
      <c r="KOJ489" s="38"/>
      <c r="KOK489" s="38"/>
      <c r="KOL489" s="73"/>
      <c r="KOM489" s="74"/>
      <c r="KON489" s="74"/>
      <c r="KOO489" s="74"/>
      <c r="KOP489" s="72"/>
      <c r="KOQ489" s="38"/>
      <c r="KOR489" s="38"/>
      <c r="KOS489" s="73"/>
      <c r="KOT489" s="74"/>
      <c r="KOU489" s="74"/>
      <c r="KOV489" s="74"/>
      <c r="KOW489" s="72"/>
      <c r="KOX489" s="38"/>
      <c r="KOY489" s="38"/>
      <c r="KOZ489" s="73"/>
      <c r="KPA489" s="74"/>
      <c r="KPB489" s="74"/>
      <c r="KPC489" s="74"/>
      <c r="KPD489" s="72"/>
      <c r="KPE489" s="38"/>
      <c r="KPF489" s="38"/>
      <c r="KPG489" s="73"/>
      <c r="KPH489" s="74"/>
      <c r="KPI489" s="74"/>
      <c r="KPJ489" s="74"/>
      <c r="KPK489" s="72"/>
      <c r="KPL489" s="38"/>
      <c r="KPM489" s="38"/>
      <c r="KPN489" s="73"/>
      <c r="KPO489" s="74"/>
      <c r="KPP489" s="74"/>
      <c r="KPQ489" s="74"/>
      <c r="KPR489" s="72"/>
      <c r="KPS489" s="38"/>
      <c r="KPT489" s="38"/>
      <c r="KPU489" s="73"/>
      <c r="KPV489" s="74"/>
      <c r="KPW489" s="74"/>
      <c r="KPX489" s="74"/>
      <c r="KPY489" s="72"/>
      <c r="KPZ489" s="38"/>
      <c r="KQA489" s="38"/>
      <c r="KQB489" s="73"/>
      <c r="KQC489" s="74"/>
      <c r="KQD489" s="74"/>
      <c r="KQE489" s="74"/>
      <c r="KQF489" s="72"/>
      <c r="KQG489" s="38"/>
      <c r="KQH489" s="38"/>
      <c r="KQI489" s="73"/>
      <c r="KQJ489" s="74"/>
      <c r="KQK489" s="74"/>
      <c r="KQL489" s="74"/>
      <c r="KQM489" s="72"/>
      <c r="KQN489" s="38"/>
      <c r="KQO489" s="38"/>
      <c r="KQP489" s="73"/>
      <c r="KQQ489" s="74"/>
      <c r="KQR489" s="74"/>
      <c r="KQS489" s="74"/>
      <c r="KQT489" s="72"/>
      <c r="KQU489" s="38"/>
      <c r="KQV489" s="38"/>
      <c r="KQW489" s="73"/>
      <c r="KQX489" s="74"/>
      <c r="KQY489" s="74"/>
      <c r="KQZ489" s="74"/>
      <c r="KRA489" s="72"/>
      <c r="KRB489" s="38"/>
      <c r="KRC489" s="38"/>
      <c r="KRD489" s="73"/>
      <c r="KRE489" s="74"/>
      <c r="KRF489" s="74"/>
      <c r="KRG489" s="74"/>
      <c r="KRH489" s="72"/>
      <c r="KRI489" s="38"/>
      <c r="KRJ489" s="38"/>
      <c r="KRK489" s="73"/>
      <c r="KRL489" s="74"/>
      <c r="KRM489" s="74"/>
      <c r="KRN489" s="74"/>
      <c r="KRO489" s="72"/>
      <c r="KRP489" s="38"/>
      <c r="KRQ489" s="38"/>
      <c r="KRR489" s="73"/>
      <c r="KRS489" s="74"/>
      <c r="KRT489" s="74"/>
      <c r="KRU489" s="74"/>
      <c r="KRV489" s="72"/>
      <c r="KRW489" s="38"/>
      <c r="KRX489" s="38"/>
      <c r="KRY489" s="73"/>
      <c r="KRZ489" s="74"/>
      <c r="KSA489" s="74"/>
      <c r="KSB489" s="74"/>
      <c r="KSC489" s="72"/>
      <c r="KSD489" s="38"/>
      <c r="KSE489" s="38"/>
      <c r="KSF489" s="73"/>
      <c r="KSG489" s="74"/>
      <c r="KSH489" s="74"/>
      <c r="KSI489" s="74"/>
      <c r="KSJ489" s="72"/>
      <c r="KSK489" s="38"/>
      <c r="KSL489" s="38"/>
      <c r="KSM489" s="73"/>
      <c r="KSN489" s="74"/>
      <c r="KSO489" s="74"/>
      <c r="KSP489" s="74"/>
      <c r="KSQ489" s="72"/>
      <c r="KSR489" s="38"/>
      <c r="KSS489" s="38"/>
      <c r="KST489" s="73"/>
      <c r="KSU489" s="74"/>
      <c r="KSV489" s="74"/>
      <c r="KSW489" s="74"/>
      <c r="KSX489" s="72"/>
      <c r="KSY489" s="38"/>
      <c r="KSZ489" s="38"/>
      <c r="KTA489" s="73"/>
      <c r="KTB489" s="74"/>
      <c r="KTC489" s="74"/>
      <c r="KTD489" s="74"/>
      <c r="KTE489" s="72"/>
      <c r="KTF489" s="38"/>
      <c r="KTG489" s="38"/>
      <c r="KTH489" s="73"/>
      <c r="KTI489" s="74"/>
      <c r="KTJ489" s="74"/>
      <c r="KTK489" s="74"/>
      <c r="KTL489" s="72"/>
      <c r="KTM489" s="38"/>
      <c r="KTN489" s="38"/>
      <c r="KTO489" s="73"/>
      <c r="KTP489" s="74"/>
      <c r="KTQ489" s="74"/>
      <c r="KTR489" s="74"/>
      <c r="KTS489" s="72"/>
      <c r="KTT489" s="38"/>
      <c r="KTU489" s="38"/>
      <c r="KTV489" s="73"/>
      <c r="KTW489" s="74"/>
      <c r="KTX489" s="74"/>
      <c r="KTY489" s="74"/>
      <c r="KTZ489" s="72"/>
      <c r="KUA489" s="38"/>
      <c r="KUB489" s="38"/>
      <c r="KUC489" s="73"/>
      <c r="KUD489" s="74"/>
      <c r="KUE489" s="74"/>
      <c r="KUF489" s="74"/>
      <c r="KUG489" s="72"/>
      <c r="KUH489" s="38"/>
      <c r="KUI489" s="38"/>
      <c r="KUJ489" s="73"/>
      <c r="KUK489" s="74"/>
      <c r="KUL489" s="74"/>
      <c r="KUM489" s="74"/>
      <c r="KUN489" s="72"/>
      <c r="KUO489" s="38"/>
      <c r="KUP489" s="38"/>
      <c r="KUQ489" s="73"/>
      <c r="KUR489" s="74"/>
      <c r="KUS489" s="74"/>
      <c r="KUT489" s="74"/>
      <c r="KUU489" s="72"/>
      <c r="KUV489" s="38"/>
      <c r="KUW489" s="38"/>
      <c r="KUX489" s="73"/>
      <c r="KUY489" s="74"/>
      <c r="KUZ489" s="74"/>
      <c r="KVA489" s="74"/>
      <c r="KVB489" s="72"/>
      <c r="KVC489" s="38"/>
      <c r="KVD489" s="38"/>
      <c r="KVE489" s="73"/>
      <c r="KVF489" s="74"/>
      <c r="KVG489" s="74"/>
      <c r="KVH489" s="74"/>
      <c r="KVI489" s="72"/>
      <c r="KVJ489" s="38"/>
      <c r="KVK489" s="38"/>
      <c r="KVL489" s="73"/>
      <c r="KVM489" s="74"/>
      <c r="KVN489" s="74"/>
      <c r="KVO489" s="74"/>
      <c r="KVP489" s="72"/>
      <c r="KVQ489" s="38"/>
      <c r="KVR489" s="38"/>
      <c r="KVS489" s="73"/>
      <c r="KVT489" s="74"/>
      <c r="KVU489" s="74"/>
      <c r="KVV489" s="74"/>
      <c r="KVW489" s="72"/>
      <c r="KVX489" s="38"/>
      <c r="KVY489" s="38"/>
      <c r="KVZ489" s="73"/>
      <c r="KWA489" s="74"/>
      <c r="KWB489" s="74"/>
      <c r="KWC489" s="74"/>
      <c r="KWD489" s="72"/>
      <c r="KWE489" s="38"/>
      <c r="KWF489" s="38"/>
      <c r="KWG489" s="73"/>
      <c r="KWH489" s="74"/>
      <c r="KWI489" s="74"/>
      <c r="KWJ489" s="74"/>
      <c r="KWK489" s="72"/>
      <c r="KWL489" s="38"/>
      <c r="KWM489" s="38"/>
      <c r="KWN489" s="73"/>
      <c r="KWO489" s="74"/>
      <c r="KWP489" s="74"/>
      <c r="KWQ489" s="74"/>
      <c r="KWR489" s="72"/>
      <c r="KWS489" s="38"/>
      <c r="KWT489" s="38"/>
      <c r="KWU489" s="73"/>
      <c r="KWV489" s="74"/>
      <c r="KWW489" s="74"/>
      <c r="KWX489" s="74"/>
      <c r="KWY489" s="72"/>
      <c r="KWZ489" s="38"/>
      <c r="KXA489" s="38"/>
      <c r="KXB489" s="73"/>
      <c r="KXC489" s="74"/>
      <c r="KXD489" s="74"/>
      <c r="KXE489" s="74"/>
      <c r="KXF489" s="72"/>
      <c r="KXG489" s="38"/>
      <c r="KXH489" s="38"/>
      <c r="KXI489" s="73"/>
      <c r="KXJ489" s="74"/>
      <c r="KXK489" s="74"/>
      <c r="KXL489" s="74"/>
      <c r="KXM489" s="72"/>
      <c r="KXN489" s="38"/>
      <c r="KXO489" s="38"/>
      <c r="KXP489" s="73"/>
      <c r="KXQ489" s="74"/>
      <c r="KXR489" s="74"/>
      <c r="KXS489" s="74"/>
      <c r="KXT489" s="72"/>
      <c r="KXU489" s="38"/>
      <c r="KXV489" s="38"/>
      <c r="KXW489" s="73"/>
      <c r="KXX489" s="74"/>
      <c r="KXY489" s="74"/>
      <c r="KXZ489" s="74"/>
      <c r="KYA489" s="72"/>
      <c r="KYB489" s="38"/>
      <c r="KYC489" s="38"/>
      <c r="KYD489" s="73"/>
      <c r="KYE489" s="74"/>
      <c r="KYF489" s="74"/>
      <c r="KYG489" s="74"/>
      <c r="KYH489" s="72"/>
      <c r="KYI489" s="38"/>
      <c r="KYJ489" s="38"/>
      <c r="KYK489" s="73"/>
      <c r="KYL489" s="74"/>
      <c r="KYM489" s="74"/>
      <c r="KYN489" s="74"/>
      <c r="KYO489" s="72"/>
      <c r="KYP489" s="38"/>
      <c r="KYQ489" s="38"/>
      <c r="KYR489" s="73"/>
      <c r="KYS489" s="74"/>
      <c r="KYT489" s="74"/>
      <c r="KYU489" s="74"/>
      <c r="KYV489" s="72"/>
      <c r="KYW489" s="38"/>
      <c r="KYX489" s="38"/>
      <c r="KYY489" s="73"/>
      <c r="KYZ489" s="74"/>
      <c r="KZA489" s="74"/>
      <c r="KZB489" s="74"/>
      <c r="KZC489" s="72"/>
      <c r="KZD489" s="38"/>
      <c r="KZE489" s="38"/>
      <c r="KZF489" s="73"/>
      <c r="KZG489" s="74"/>
      <c r="KZH489" s="74"/>
      <c r="KZI489" s="74"/>
      <c r="KZJ489" s="72"/>
      <c r="KZK489" s="38"/>
      <c r="KZL489" s="38"/>
      <c r="KZM489" s="73"/>
      <c r="KZN489" s="74"/>
      <c r="KZO489" s="74"/>
      <c r="KZP489" s="74"/>
      <c r="KZQ489" s="72"/>
      <c r="KZR489" s="38"/>
      <c r="KZS489" s="38"/>
      <c r="KZT489" s="73"/>
      <c r="KZU489" s="74"/>
      <c r="KZV489" s="74"/>
      <c r="KZW489" s="74"/>
      <c r="KZX489" s="72"/>
      <c r="KZY489" s="38"/>
      <c r="KZZ489" s="38"/>
      <c r="LAA489" s="73"/>
      <c r="LAB489" s="74"/>
      <c r="LAC489" s="74"/>
      <c r="LAD489" s="74"/>
      <c r="LAE489" s="72"/>
      <c r="LAF489" s="38"/>
      <c r="LAG489" s="38"/>
      <c r="LAH489" s="73"/>
      <c r="LAI489" s="74"/>
      <c r="LAJ489" s="74"/>
      <c r="LAK489" s="74"/>
      <c r="LAL489" s="72"/>
      <c r="LAM489" s="38"/>
      <c r="LAN489" s="38"/>
      <c r="LAO489" s="73"/>
      <c r="LAP489" s="74"/>
      <c r="LAQ489" s="74"/>
      <c r="LAR489" s="74"/>
      <c r="LAS489" s="72"/>
      <c r="LAT489" s="38"/>
      <c r="LAU489" s="38"/>
      <c r="LAV489" s="73"/>
      <c r="LAW489" s="74"/>
      <c r="LAX489" s="74"/>
      <c r="LAY489" s="74"/>
      <c r="LAZ489" s="72"/>
      <c r="LBA489" s="38"/>
      <c r="LBB489" s="38"/>
      <c r="LBC489" s="73"/>
      <c r="LBD489" s="74"/>
      <c r="LBE489" s="74"/>
      <c r="LBF489" s="74"/>
      <c r="LBG489" s="72"/>
      <c r="LBH489" s="38"/>
      <c r="LBI489" s="38"/>
      <c r="LBJ489" s="73"/>
      <c r="LBK489" s="74"/>
      <c r="LBL489" s="74"/>
      <c r="LBM489" s="74"/>
      <c r="LBN489" s="72"/>
      <c r="LBO489" s="38"/>
      <c r="LBP489" s="38"/>
      <c r="LBQ489" s="73"/>
      <c r="LBR489" s="74"/>
      <c r="LBS489" s="74"/>
      <c r="LBT489" s="74"/>
      <c r="LBU489" s="72"/>
      <c r="LBV489" s="38"/>
      <c r="LBW489" s="38"/>
      <c r="LBX489" s="73"/>
      <c r="LBY489" s="74"/>
      <c r="LBZ489" s="74"/>
      <c r="LCA489" s="74"/>
      <c r="LCB489" s="72"/>
      <c r="LCC489" s="38"/>
      <c r="LCD489" s="38"/>
      <c r="LCE489" s="73"/>
      <c r="LCF489" s="74"/>
      <c r="LCG489" s="74"/>
      <c r="LCH489" s="74"/>
      <c r="LCI489" s="72"/>
      <c r="LCJ489" s="38"/>
      <c r="LCK489" s="38"/>
      <c r="LCL489" s="73"/>
      <c r="LCM489" s="74"/>
      <c r="LCN489" s="74"/>
      <c r="LCO489" s="74"/>
      <c r="LCP489" s="72"/>
      <c r="LCQ489" s="38"/>
      <c r="LCR489" s="38"/>
      <c r="LCS489" s="73"/>
      <c r="LCT489" s="74"/>
      <c r="LCU489" s="74"/>
      <c r="LCV489" s="74"/>
      <c r="LCW489" s="72"/>
      <c r="LCX489" s="38"/>
      <c r="LCY489" s="38"/>
      <c r="LCZ489" s="73"/>
      <c r="LDA489" s="74"/>
      <c r="LDB489" s="74"/>
      <c r="LDC489" s="74"/>
      <c r="LDD489" s="72"/>
      <c r="LDE489" s="38"/>
      <c r="LDF489" s="38"/>
      <c r="LDG489" s="73"/>
      <c r="LDH489" s="74"/>
      <c r="LDI489" s="74"/>
      <c r="LDJ489" s="74"/>
      <c r="LDK489" s="72"/>
      <c r="LDL489" s="38"/>
      <c r="LDM489" s="38"/>
      <c r="LDN489" s="73"/>
      <c r="LDO489" s="74"/>
      <c r="LDP489" s="74"/>
      <c r="LDQ489" s="74"/>
      <c r="LDR489" s="72"/>
      <c r="LDS489" s="38"/>
      <c r="LDT489" s="38"/>
      <c r="LDU489" s="73"/>
      <c r="LDV489" s="74"/>
      <c r="LDW489" s="74"/>
      <c r="LDX489" s="74"/>
      <c r="LDY489" s="72"/>
      <c r="LDZ489" s="38"/>
      <c r="LEA489" s="38"/>
      <c r="LEB489" s="73"/>
      <c r="LEC489" s="74"/>
      <c r="LED489" s="74"/>
      <c r="LEE489" s="74"/>
      <c r="LEF489" s="72"/>
      <c r="LEG489" s="38"/>
      <c r="LEH489" s="38"/>
      <c r="LEI489" s="73"/>
      <c r="LEJ489" s="74"/>
      <c r="LEK489" s="74"/>
      <c r="LEL489" s="74"/>
      <c r="LEM489" s="72"/>
      <c r="LEN489" s="38"/>
      <c r="LEO489" s="38"/>
      <c r="LEP489" s="73"/>
      <c r="LEQ489" s="74"/>
      <c r="LER489" s="74"/>
      <c r="LES489" s="74"/>
      <c r="LET489" s="72"/>
      <c r="LEU489" s="38"/>
      <c r="LEV489" s="38"/>
      <c r="LEW489" s="73"/>
      <c r="LEX489" s="74"/>
      <c r="LEY489" s="74"/>
      <c r="LEZ489" s="74"/>
      <c r="LFA489" s="72"/>
      <c r="LFB489" s="38"/>
      <c r="LFC489" s="38"/>
      <c r="LFD489" s="73"/>
      <c r="LFE489" s="74"/>
      <c r="LFF489" s="74"/>
      <c r="LFG489" s="74"/>
      <c r="LFH489" s="72"/>
      <c r="LFI489" s="38"/>
      <c r="LFJ489" s="38"/>
      <c r="LFK489" s="73"/>
      <c r="LFL489" s="74"/>
      <c r="LFM489" s="74"/>
      <c r="LFN489" s="74"/>
      <c r="LFO489" s="72"/>
      <c r="LFP489" s="38"/>
      <c r="LFQ489" s="38"/>
      <c r="LFR489" s="73"/>
      <c r="LFS489" s="74"/>
      <c r="LFT489" s="74"/>
      <c r="LFU489" s="74"/>
      <c r="LFV489" s="72"/>
      <c r="LFW489" s="38"/>
      <c r="LFX489" s="38"/>
      <c r="LFY489" s="73"/>
      <c r="LFZ489" s="74"/>
      <c r="LGA489" s="74"/>
      <c r="LGB489" s="74"/>
      <c r="LGC489" s="72"/>
      <c r="LGD489" s="38"/>
      <c r="LGE489" s="38"/>
      <c r="LGF489" s="73"/>
      <c r="LGG489" s="74"/>
      <c r="LGH489" s="74"/>
      <c r="LGI489" s="74"/>
      <c r="LGJ489" s="72"/>
      <c r="LGK489" s="38"/>
      <c r="LGL489" s="38"/>
      <c r="LGM489" s="73"/>
      <c r="LGN489" s="74"/>
      <c r="LGO489" s="74"/>
      <c r="LGP489" s="74"/>
      <c r="LGQ489" s="72"/>
      <c r="LGR489" s="38"/>
      <c r="LGS489" s="38"/>
      <c r="LGT489" s="73"/>
      <c r="LGU489" s="74"/>
      <c r="LGV489" s="74"/>
      <c r="LGW489" s="74"/>
      <c r="LGX489" s="72"/>
      <c r="LGY489" s="38"/>
      <c r="LGZ489" s="38"/>
      <c r="LHA489" s="73"/>
      <c r="LHB489" s="74"/>
      <c r="LHC489" s="74"/>
      <c r="LHD489" s="74"/>
      <c r="LHE489" s="72"/>
      <c r="LHF489" s="38"/>
      <c r="LHG489" s="38"/>
      <c r="LHH489" s="73"/>
      <c r="LHI489" s="74"/>
      <c r="LHJ489" s="74"/>
      <c r="LHK489" s="74"/>
      <c r="LHL489" s="72"/>
      <c r="LHM489" s="38"/>
      <c r="LHN489" s="38"/>
      <c r="LHO489" s="73"/>
      <c r="LHP489" s="74"/>
      <c r="LHQ489" s="74"/>
      <c r="LHR489" s="74"/>
      <c r="LHS489" s="72"/>
      <c r="LHT489" s="38"/>
      <c r="LHU489" s="38"/>
      <c r="LHV489" s="73"/>
      <c r="LHW489" s="74"/>
      <c r="LHX489" s="74"/>
      <c r="LHY489" s="74"/>
      <c r="LHZ489" s="72"/>
      <c r="LIA489" s="38"/>
      <c r="LIB489" s="38"/>
      <c r="LIC489" s="73"/>
      <c r="LID489" s="74"/>
      <c r="LIE489" s="74"/>
      <c r="LIF489" s="74"/>
      <c r="LIG489" s="72"/>
      <c r="LIH489" s="38"/>
      <c r="LII489" s="38"/>
      <c r="LIJ489" s="73"/>
      <c r="LIK489" s="74"/>
      <c r="LIL489" s="74"/>
      <c r="LIM489" s="74"/>
      <c r="LIN489" s="72"/>
      <c r="LIO489" s="38"/>
      <c r="LIP489" s="38"/>
      <c r="LIQ489" s="73"/>
      <c r="LIR489" s="74"/>
      <c r="LIS489" s="74"/>
      <c r="LIT489" s="74"/>
      <c r="LIU489" s="72"/>
      <c r="LIV489" s="38"/>
      <c r="LIW489" s="38"/>
      <c r="LIX489" s="73"/>
      <c r="LIY489" s="74"/>
      <c r="LIZ489" s="74"/>
      <c r="LJA489" s="74"/>
      <c r="LJB489" s="72"/>
      <c r="LJC489" s="38"/>
      <c r="LJD489" s="38"/>
      <c r="LJE489" s="73"/>
      <c r="LJF489" s="74"/>
      <c r="LJG489" s="74"/>
      <c r="LJH489" s="74"/>
      <c r="LJI489" s="72"/>
      <c r="LJJ489" s="38"/>
      <c r="LJK489" s="38"/>
      <c r="LJL489" s="73"/>
      <c r="LJM489" s="74"/>
      <c r="LJN489" s="74"/>
      <c r="LJO489" s="74"/>
      <c r="LJP489" s="72"/>
      <c r="LJQ489" s="38"/>
      <c r="LJR489" s="38"/>
      <c r="LJS489" s="73"/>
      <c r="LJT489" s="74"/>
      <c r="LJU489" s="74"/>
      <c r="LJV489" s="74"/>
      <c r="LJW489" s="72"/>
      <c r="LJX489" s="38"/>
      <c r="LJY489" s="38"/>
      <c r="LJZ489" s="73"/>
      <c r="LKA489" s="74"/>
      <c r="LKB489" s="74"/>
      <c r="LKC489" s="74"/>
      <c r="LKD489" s="72"/>
      <c r="LKE489" s="38"/>
      <c r="LKF489" s="38"/>
      <c r="LKG489" s="73"/>
      <c r="LKH489" s="74"/>
      <c r="LKI489" s="74"/>
      <c r="LKJ489" s="74"/>
      <c r="LKK489" s="72"/>
      <c r="LKL489" s="38"/>
      <c r="LKM489" s="38"/>
      <c r="LKN489" s="73"/>
      <c r="LKO489" s="74"/>
      <c r="LKP489" s="74"/>
      <c r="LKQ489" s="74"/>
      <c r="LKR489" s="72"/>
      <c r="LKS489" s="38"/>
      <c r="LKT489" s="38"/>
      <c r="LKU489" s="73"/>
      <c r="LKV489" s="74"/>
      <c r="LKW489" s="74"/>
      <c r="LKX489" s="74"/>
      <c r="LKY489" s="72"/>
      <c r="LKZ489" s="38"/>
      <c r="LLA489" s="38"/>
      <c r="LLB489" s="73"/>
      <c r="LLC489" s="74"/>
      <c r="LLD489" s="74"/>
      <c r="LLE489" s="74"/>
      <c r="LLF489" s="72"/>
      <c r="LLG489" s="38"/>
      <c r="LLH489" s="38"/>
      <c r="LLI489" s="73"/>
      <c r="LLJ489" s="74"/>
      <c r="LLK489" s="74"/>
      <c r="LLL489" s="74"/>
      <c r="LLM489" s="72"/>
      <c r="LLN489" s="38"/>
      <c r="LLO489" s="38"/>
      <c r="LLP489" s="73"/>
      <c r="LLQ489" s="74"/>
      <c r="LLR489" s="74"/>
      <c r="LLS489" s="74"/>
      <c r="LLT489" s="72"/>
      <c r="LLU489" s="38"/>
      <c r="LLV489" s="38"/>
      <c r="LLW489" s="73"/>
      <c r="LLX489" s="74"/>
      <c r="LLY489" s="74"/>
      <c r="LLZ489" s="74"/>
      <c r="LMA489" s="72"/>
      <c r="LMB489" s="38"/>
      <c r="LMC489" s="38"/>
      <c r="LMD489" s="73"/>
      <c r="LME489" s="74"/>
      <c r="LMF489" s="74"/>
      <c r="LMG489" s="74"/>
      <c r="LMH489" s="72"/>
      <c r="LMI489" s="38"/>
      <c r="LMJ489" s="38"/>
      <c r="LMK489" s="73"/>
      <c r="LML489" s="74"/>
      <c r="LMM489" s="74"/>
      <c r="LMN489" s="74"/>
      <c r="LMO489" s="72"/>
      <c r="LMP489" s="38"/>
      <c r="LMQ489" s="38"/>
      <c r="LMR489" s="73"/>
      <c r="LMS489" s="74"/>
      <c r="LMT489" s="74"/>
      <c r="LMU489" s="74"/>
      <c r="LMV489" s="72"/>
      <c r="LMW489" s="38"/>
      <c r="LMX489" s="38"/>
      <c r="LMY489" s="73"/>
      <c r="LMZ489" s="74"/>
      <c r="LNA489" s="74"/>
      <c r="LNB489" s="74"/>
      <c r="LNC489" s="72"/>
      <c r="LND489" s="38"/>
      <c r="LNE489" s="38"/>
      <c r="LNF489" s="73"/>
      <c r="LNG489" s="74"/>
      <c r="LNH489" s="74"/>
      <c r="LNI489" s="74"/>
      <c r="LNJ489" s="72"/>
      <c r="LNK489" s="38"/>
      <c r="LNL489" s="38"/>
      <c r="LNM489" s="73"/>
      <c r="LNN489" s="74"/>
      <c r="LNO489" s="74"/>
      <c r="LNP489" s="74"/>
      <c r="LNQ489" s="72"/>
      <c r="LNR489" s="38"/>
      <c r="LNS489" s="38"/>
      <c r="LNT489" s="73"/>
      <c r="LNU489" s="74"/>
      <c r="LNV489" s="74"/>
      <c r="LNW489" s="74"/>
      <c r="LNX489" s="72"/>
      <c r="LNY489" s="38"/>
      <c r="LNZ489" s="38"/>
      <c r="LOA489" s="73"/>
      <c r="LOB489" s="74"/>
      <c r="LOC489" s="74"/>
      <c r="LOD489" s="74"/>
      <c r="LOE489" s="72"/>
      <c r="LOF489" s="38"/>
      <c r="LOG489" s="38"/>
      <c r="LOH489" s="73"/>
      <c r="LOI489" s="74"/>
      <c r="LOJ489" s="74"/>
      <c r="LOK489" s="74"/>
      <c r="LOL489" s="72"/>
      <c r="LOM489" s="38"/>
      <c r="LON489" s="38"/>
      <c r="LOO489" s="73"/>
      <c r="LOP489" s="74"/>
      <c r="LOQ489" s="74"/>
      <c r="LOR489" s="74"/>
      <c r="LOS489" s="72"/>
      <c r="LOT489" s="38"/>
      <c r="LOU489" s="38"/>
      <c r="LOV489" s="73"/>
      <c r="LOW489" s="74"/>
      <c r="LOX489" s="74"/>
      <c r="LOY489" s="74"/>
      <c r="LOZ489" s="72"/>
      <c r="LPA489" s="38"/>
      <c r="LPB489" s="38"/>
      <c r="LPC489" s="73"/>
      <c r="LPD489" s="74"/>
      <c r="LPE489" s="74"/>
      <c r="LPF489" s="74"/>
      <c r="LPG489" s="72"/>
      <c r="LPH489" s="38"/>
      <c r="LPI489" s="38"/>
      <c r="LPJ489" s="73"/>
      <c r="LPK489" s="74"/>
      <c r="LPL489" s="74"/>
      <c r="LPM489" s="74"/>
      <c r="LPN489" s="72"/>
      <c r="LPO489" s="38"/>
      <c r="LPP489" s="38"/>
      <c r="LPQ489" s="73"/>
      <c r="LPR489" s="74"/>
      <c r="LPS489" s="74"/>
      <c r="LPT489" s="74"/>
      <c r="LPU489" s="72"/>
      <c r="LPV489" s="38"/>
      <c r="LPW489" s="38"/>
      <c r="LPX489" s="73"/>
      <c r="LPY489" s="74"/>
      <c r="LPZ489" s="74"/>
      <c r="LQA489" s="74"/>
      <c r="LQB489" s="72"/>
      <c r="LQC489" s="38"/>
      <c r="LQD489" s="38"/>
      <c r="LQE489" s="73"/>
      <c r="LQF489" s="74"/>
      <c r="LQG489" s="74"/>
      <c r="LQH489" s="74"/>
      <c r="LQI489" s="72"/>
      <c r="LQJ489" s="38"/>
      <c r="LQK489" s="38"/>
      <c r="LQL489" s="73"/>
      <c r="LQM489" s="74"/>
      <c r="LQN489" s="74"/>
      <c r="LQO489" s="74"/>
      <c r="LQP489" s="72"/>
      <c r="LQQ489" s="38"/>
      <c r="LQR489" s="38"/>
      <c r="LQS489" s="73"/>
      <c r="LQT489" s="74"/>
      <c r="LQU489" s="74"/>
      <c r="LQV489" s="74"/>
      <c r="LQW489" s="72"/>
      <c r="LQX489" s="38"/>
      <c r="LQY489" s="38"/>
      <c r="LQZ489" s="73"/>
      <c r="LRA489" s="74"/>
      <c r="LRB489" s="74"/>
      <c r="LRC489" s="74"/>
      <c r="LRD489" s="72"/>
      <c r="LRE489" s="38"/>
      <c r="LRF489" s="38"/>
      <c r="LRG489" s="73"/>
      <c r="LRH489" s="74"/>
      <c r="LRI489" s="74"/>
      <c r="LRJ489" s="74"/>
      <c r="LRK489" s="72"/>
      <c r="LRL489" s="38"/>
      <c r="LRM489" s="38"/>
      <c r="LRN489" s="73"/>
      <c r="LRO489" s="74"/>
      <c r="LRP489" s="74"/>
      <c r="LRQ489" s="74"/>
      <c r="LRR489" s="72"/>
      <c r="LRS489" s="38"/>
      <c r="LRT489" s="38"/>
      <c r="LRU489" s="73"/>
      <c r="LRV489" s="74"/>
      <c r="LRW489" s="74"/>
      <c r="LRX489" s="74"/>
      <c r="LRY489" s="72"/>
      <c r="LRZ489" s="38"/>
      <c r="LSA489" s="38"/>
      <c r="LSB489" s="73"/>
      <c r="LSC489" s="74"/>
      <c r="LSD489" s="74"/>
      <c r="LSE489" s="74"/>
      <c r="LSF489" s="72"/>
      <c r="LSG489" s="38"/>
      <c r="LSH489" s="38"/>
      <c r="LSI489" s="73"/>
      <c r="LSJ489" s="74"/>
      <c r="LSK489" s="74"/>
      <c r="LSL489" s="74"/>
      <c r="LSM489" s="72"/>
      <c r="LSN489" s="38"/>
      <c r="LSO489" s="38"/>
      <c r="LSP489" s="73"/>
      <c r="LSQ489" s="74"/>
      <c r="LSR489" s="74"/>
      <c r="LSS489" s="74"/>
      <c r="LST489" s="72"/>
      <c r="LSU489" s="38"/>
      <c r="LSV489" s="38"/>
      <c r="LSW489" s="73"/>
      <c r="LSX489" s="74"/>
      <c r="LSY489" s="74"/>
      <c r="LSZ489" s="74"/>
      <c r="LTA489" s="72"/>
      <c r="LTB489" s="38"/>
      <c r="LTC489" s="38"/>
      <c r="LTD489" s="73"/>
      <c r="LTE489" s="74"/>
      <c r="LTF489" s="74"/>
      <c r="LTG489" s="74"/>
      <c r="LTH489" s="72"/>
      <c r="LTI489" s="38"/>
      <c r="LTJ489" s="38"/>
      <c r="LTK489" s="73"/>
      <c r="LTL489" s="74"/>
      <c r="LTM489" s="74"/>
      <c r="LTN489" s="74"/>
      <c r="LTO489" s="72"/>
      <c r="LTP489" s="38"/>
      <c r="LTQ489" s="38"/>
      <c r="LTR489" s="73"/>
      <c r="LTS489" s="74"/>
      <c r="LTT489" s="74"/>
      <c r="LTU489" s="74"/>
      <c r="LTV489" s="72"/>
      <c r="LTW489" s="38"/>
      <c r="LTX489" s="38"/>
      <c r="LTY489" s="73"/>
      <c r="LTZ489" s="74"/>
      <c r="LUA489" s="74"/>
      <c r="LUB489" s="74"/>
      <c r="LUC489" s="72"/>
      <c r="LUD489" s="38"/>
      <c r="LUE489" s="38"/>
      <c r="LUF489" s="73"/>
      <c r="LUG489" s="74"/>
      <c r="LUH489" s="74"/>
      <c r="LUI489" s="74"/>
      <c r="LUJ489" s="72"/>
      <c r="LUK489" s="38"/>
      <c r="LUL489" s="38"/>
      <c r="LUM489" s="73"/>
      <c r="LUN489" s="74"/>
      <c r="LUO489" s="74"/>
      <c r="LUP489" s="74"/>
      <c r="LUQ489" s="72"/>
      <c r="LUR489" s="38"/>
      <c r="LUS489" s="38"/>
      <c r="LUT489" s="73"/>
      <c r="LUU489" s="74"/>
      <c r="LUV489" s="74"/>
      <c r="LUW489" s="74"/>
      <c r="LUX489" s="72"/>
      <c r="LUY489" s="38"/>
      <c r="LUZ489" s="38"/>
      <c r="LVA489" s="73"/>
      <c r="LVB489" s="74"/>
      <c r="LVC489" s="74"/>
      <c r="LVD489" s="74"/>
      <c r="LVE489" s="72"/>
      <c r="LVF489" s="38"/>
      <c r="LVG489" s="38"/>
      <c r="LVH489" s="73"/>
      <c r="LVI489" s="74"/>
      <c r="LVJ489" s="74"/>
      <c r="LVK489" s="74"/>
      <c r="LVL489" s="72"/>
      <c r="LVM489" s="38"/>
      <c r="LVN489" s="38"/>
      <c r="LVO489" s="73"/>
      <c r="LVP489" s="74"/>
      <c r="LVQ489" s="74"/>
      <c r="LVR489" s="74"/>
      <c r="LVS489" s="72"/>
      <c r="LVT489" s="38"/>
      <c r="LVU489" s="38"/>
      <c r="LVV489" s="73"/>
      <c r="LVW489" s="74"/>
      <c r="LVX489" s="74"/>
      <c r="LVY489" s="74"/>
      <c r="LVZ489" s="72"/>
      <c r="LWA489" s="38"/>
      <c r="LWB489" s="38"/>
      <c r="LWC489" s="73"/>
      <c r="LWD489" s="74"/>
      <c r="LWE489" s="74"/>
      <c r="LWF489" s="74"/>
      <c r="LWG489" s="72"/>
      <c r="LWH489" s="38"/>
      <c r="LWI489" s="38"/>
      <c r="LWJ489" s="73"/>
      <c r="LWK489" s="74"/>
      <c r="LWL489" s="74"/>
      <c r="LWM489" s="74"/>
      <c r="LWN489" s="72"/>
      <c r="LWO489" s="38"/>
      <c r="LWP489" s="38"/>
      <c r="LWQ489" s="73"/>
      <c r="LWR489" s="74"/>
      <c r="LWS489" s="74"/>
      <c r="LWT489" s="74"/>
      <c r="LWU489" s="72"/>
      <c r="LWV489" s="38"/>
      <c r="LWW489" s="38"/>
      <c r="LWX489" s="73"/>
      <c r="LWY489" s="74"/>
      <c r="LWZ489" s="74"/>
      <c r="LXA489" s="74"/>
      <c r="LXB489" s="72"/>
      <c r="LXC489" s="38"/>
      <c r="LXD489" s="38"/>
      <c r="LXE489" s="73"/>
      <c r="LXF489" s="74"/>
      <c r="LXG489" s="74"/>
      <c r="LXH489" s="74"/>
      <c r="LXI489" s="72"/>
      <c r="LXJ489" s="38"/>
      <c r="LXK489" s="38"/>
      <c r="LXL489" s="73"/>
      <c r="LXM489" s="74"/>
      <c r="LXN489" s="74"/>
      <c r="LXO489" s="74"/>
      <c r="LXP489" s="72"/>
      <c r="LXQ489" s="38"/>
      <c r="LXR489" s="38"/>
      <c r="LXS489" s="73"/>
      <c r="LXT489" s="74"/>
      <c r="LXU489" s="74"/>
      <c r="LXV489" s="74"/>
      <c r="LXW489" s="72"/>
      <c r="LXX489" s="38"/>
      <c r="LXY489" s="38"/>
      <c r="LXZ489" s="73"/>
      <c r="LYA489" s="74"/>
      <c r="LYB489" s="74"/>
      <c r="LYC489" s="74"/>
      <c r="LYD489" s="72"/>
      <c r="LYE489" s="38"/>
      <c r="LYF489" s="38"/>
      <c r="LYG489" s="73"/>
      <c r="LYH489" s="74"/>
      <c r="LYI489" s="74"/>
      <c r="LYJ489" s="74"/>
      <c r="LYK489" s="72"/>
      <c r="LYL489" s="38"/>
      <c r="LYM489" s="38"/>
      <c r="LYN489" s="73"/>
      <c r="LYO489" s="74"/>
      <c r="LYP489" s="74"/>
      <c r="LYQ489" s="74"/>
      <c r="LYR489" s="72"/>
      <c r="LYS489" s="38"/>
      <c r="LYT489" s="38"/>
      <c r="LYU489" s="73"/>
      <c r="LYV489" s="74"/>
      <c r="LYW489" s="74"/>
      <c r="LYX489" s="74"/>
      <c r="LYY489" s="72"/>
      <c r="LYZ489" s="38"/>
      <c r="LZA489" s="38"/>
      <c r="LZB489" s="73"/>
      <c r="LZC489" s="74"/>
      <c r="LZD489" s="74"/>
      <c r="LZE489" s="74"/>
      <c r="LZF489" s="72"/>
      <c r="LZG489" s="38"/>
      <c r="LZH489" s="38"/>
      <c r="LZI489" s="73"/>
      <c r="LZJ489" s="74"/>
      <c r="LZK489" s="74"/>
      <c r="LZL489" s="74"/>
      <c r="LZM489" s="72"/>
      <c r="LZN489" s="38"/>
      <c r="LZO489" s="38"/>
      <c r="LZP489" s="73"/>
      <c r="LZQ489" s="74"/>
      <c r="LZR489" s="74"/>
      <c r="LZS489" s="74"/>
      <c r="LZT489" s="72"/>
      <c r="LZU489" s="38"/>
      <c r="LZV489" s="38"/>
      <c r="LZW489" s="73"/>
      <c r="LZX489" s="74"/>
      <c r="LZY489" s="74"/>
      <c r="LZZ489" s="74"/>
      <c r="MAA489" s="72"/>
      <c r="MAB489" s="38"/>
      <c r="MAC489" s="38"/>
      <c r="MAD489" s="73"/>
      <c r="MAE489" s="74"/>
      <c r="MAF489" s="74"/>
      <c r="MAG489" s="74"/>
      <c r="MAH489" s="72"/>
      <c r="MAI489" s="38"/>
      <c r="MAJ489" s="38"/>
      <c r="MAK489" s="73"/>
      <c r="MAL489" s="74"/>
      <c r="MAM489" s="74"/>
      <c r="MAN489" s="74"/>
      <c r="MAO489" s="72"/>
      <c r="MAP489" s="38"/>
      <c r="MAQ489" s="38"/>
      <c r="MAR489" s="73"/>
      <c r="MAS489" s="74"/>
      <c r="MAT489" s="74"/>
      <c r="MAU489" s="74"/>
      <c r="MAV489" s="72"/>
      <c r="MAW489" s="38"/>
      <c r="MAX489" s="38"/>
      <c r="MAY489" s="73"/>
      <c r="MAZ489" s="74"/>
      <c r="MBA489" s="74"/>
      <c r="MBB489" s="74"/>
      <c r="MBC489" s="72"/>
      <c r="MBD489" s="38"/>
      <c r="MBE489" s="38"/>
      <c r="MBF489" s="73"/>
      <c r="MBG489" s="74"/>
      <c r="MBH489" s="74"/>
      <c r="MBI489" s="74"/>
      <c r="MBJ489" s="72"/>
      <c r="MBK489" s="38"/>
      <c r="MBL489" s="38"/>
      <c r="MBM489" s="73"/>
      <c r="MBN489" s="74"/>
      <c r="MBO489" s="74"/>
      <c r="MBP489" s="74"/>
      <c r="MBQ489" s="72"/>
      <c r="MBR489" s="38"/>
      <c r="MBS489" s="38"/>
      <c r="MBT489" s="73"/>
      <c r="MBU489" s="74"/>
      <c r="MBV489" s="74"/>
      <c r="MBW489" s="74"/>
      <c r="MBX489" s="72"/>
      <c r="MBY489" s="38"/>
      <c r="MBZ489" s="38"/>
      <c r="MCA489" s="73"/>
      <c r="MCB489" s="74"/>
      <c r="MCC489" s="74"/>
      <c r="MCD489" s="74"/>
      <c r="MCE489" s="72"/>
      <c r="MCF489" s="38"/>
      <c r="MCG489" s="38"/>
      <c r="MCH489" s="73"/>
      <c r="MCI489" s="74"/>
      <c r="MCJ489" s="74"/>
      <c r="MCK489" s="74"/>
      <c r="MCL489" s="72"/>
      <c r="MCM489" s="38"/>
      <c r="MCN489" s="38"/>
      <c r="MCO489" s="73"/>
      <c r="MCP489" s="74"/>
      <c r="MCQ489" s="74"/>
      <c r="MCR489" s="74"/>
      <c r="MCS489" s="72"/>
      <c r="MCT489" s="38"/>
      <c r="MCU489" s="38"/>
      <c r="MCV489" s="73"/>
      <c r="MCW489" s="74"/>
      <c r="MCX489" s="74"/>
      <c r="MCY489" s="74"/>
      <c r="MCZ489" s="72"/>
      <c r="MDA489" s="38"/>
      <c r="MDB489" s="38"/>
      <c r="MDC489" s="73"/>
      <c r="MDD489" s="74"/>
      <c r="MDE489" s="74"/>
      <c r="MDF489" s="74"/>
      <c r="MDG489" s="72"/>
      <c r="MDH489" s="38"/>
      <c r="MDI489" s="38"/>
      <c r="MDJ489" s="73"/>
      <c r="MDK489" s="74"/>
      <c r="MDL489" s="74"/>
      <c r="MDM489" s="74"/>
      <c r="MDN489" s="72"/>
      <c r="MDO489" s="38"/>
      <c r="MDP489" s="38"/>
      <c r="MDQ489" s="73"/>
      <c r="MDR489" s="74"/>
      <c r="MDS489" s="74"/>
      <c r="MDT489" s="74"/>
      <c r="MDU489" s="72"/>
      <c r="MDV489" s="38"/>
      <c r="MDW489" s="38"/>
      <c r="MDX489" s="73"/>
      <c r="MDY489" s="74"/>
      <c r="MDZ489" s="74"/>
      <c r="MEA489" s="74"/>
      <c r="MEB489" s="72"/>
      <c r="MEC489" s="38"/>
      <c r="MED489" s="38"/>
      <c r="MEE489" s="73"/>
      <c r="MEF489" s="74"/>
      <c r="MEG489" s="74"/>
      <c r="MEH489" s="74"/>
      <c r="MEI489" s="72"/>
      <c r="MEJ489" s="38"/>
      <c r="MEK489" s="38"/>
      <c r="MEL489" s="73"/>
      <c r="MEM489" s="74"/>
      <c r="MEN489" s="74"/>
      <c r="MEO489" s="74"/>
      <c r="MEP489" s="72"/>
      <c r="MEQ489" s="38"/>
      <c r="MER489" s="38"/>
      <c r="MES489" s="73"/>
      <c r="MET489" s="74"/>
      <c r="MEU489" s="74"/>
      <c r="MEV489" s="74"/>
      <c r="MEW489" s="72"/>
      <c r="MEX489" s="38"/>
      <c r="MEY489" s="38"/>
      <c r="MEZ489" s="73"/>
      <c r="MFA489" s="74"/>
      <c r="MFB489" s="74"/>
      <c r="MFC489" s="74"/>
      <c r="MFD489" s="72"/>
      <c r="MFE489" s="38"/>
      <c r="MFF489" s="38"/>
      <c r="MFG489" s="73"/>
      <c r="MFH489" s="74"/>
      <c r="MFI489" s="74"/>
      <c r="MFJ489" s="74"/>
      <c r="MFK489" s="72"/>
      <c r="MFL489" s="38"/>
      <c r="MFM489" s="38"/>
      <c r="MFN489" s="73"/>
      <c r="MFO489" s="74"/>
      <c r="MFP489" s="74"/>
      <c r="MFQ489" s="74"/>
      <c r="MFR489" s="72"/>
      <c r="MFS489" s="38"/>
      <c r="MFT489" s="38"/>
      <c r="MFU489" s="73"/>
      <c r="MFV489" s="74"/>
      <c r="MFW489" s="74"/>
      <c r="MFX489" s="74"/>
      <c r="MFY489" s="72"/>
      <c r="MFZ489" s="38"/>
      <c r="MGA489" s="38"/>
      <c r="MGB489" s="73"/>
      <c r="MGC489" s="74"/>
      <c r="MGD489" s="74"/>
      <c r="MGE489" s="74"/>
      <c r="MGF489" s="72"/>
      <c r="MGG489" s="38"/>
      <c r="MGH489" s="38"/>
      <c r="MGI489" s="73"/>
      <c r="MGJ489" s="74"/>
      <c r="MGK489" s="74"/>
      <c r="MGL489" s="74"/>
      <c r="MGM489" s="72"/>
      <c r="MGN489" s="38"/>
      <c r="MGO489" s="38"/>
      <c r="MGP489" s="73"/>
      <c r="MGQ489" s="74"/>
      <c r="MGR489" s="74"/>
      <c r="MGS489" s="74"/>
      <c r="MGT489" s="72"/>
      <c r="MGU489" s="38"/>
      <c r="MGV489" s="38"/>
      <c r="MGW489" s="73"/>
      <c r="MGX489" s="74"/>
      <c r="MGY489" s="74"/>
      <c r="MGZ489" s="74"/>
      <c r="MHA489" s="72"/>
      <c r="MHB489" s="38"/>
      <c r="MHC489" s="38"/>
      <c r="MHD489" s="73"/>
      <c r="MHE489" s="74"/>
      <c r="MHF489" s="74"/>
      <c r="MHG489" s="74"/>
      <c r="MHH489" s="72"/>
      <c r="MHI489" s="38"/>
      <c r="MHJ489" s="38"/>
      <c r="MHK489" s="73"/>
      <c r="MHL489" s="74"/>
      <c r="MHM489" s="74"/>
      <c r="MHN489" s="74"/>
      <c r="MHO489" s="72"/>
      <c r="MHP489" s="38"/>
      <c r="MHQ489" s="38"/>
      <c r="MHR489" s="73"/>
      <c r="MHS489" s="74"/>
      <c r="MHT489" s="74"/>
      <c r="MHU489" s="74"/>
      <c r="MHV489" s="72"/>
      <c r="MHW489" s="38"/>
      <c r="MHX489" s="38"/>
      <c r="MHY489" s="73"/>
      <c r="MHZ489" s="74"/>
      <c r="MIA489" s="74"/>
      <c r="MIB489" s="74"/>
      <c r="MIC489" s="72"/>
      <c r="MID489" s="38"/>
      <c r="MIE489" s="38"/>
      <c r="MIF489" s="73"/>
      <c r="MIG489" s="74"/>
      <c r="MIH489" s="74"/>
      <c r="MII489" s="74"/>
      <c r="MIJ489" s="72"/>
      <c r="MIK489" s="38"/>
      <c r="MIL489" s="38"/>
      <c r="MIM489" s="73"/>
      <c r="MIN489" s="74"/>
      <c r="MIO489" s="74"/>
      <c r="MIP489" s="74"/>
      <c r="MIQ489" s="72"/>
      <c r="MIR489" s="38"/>
      <c r="MIS489" s="38"/>
      <c r="MIT489" s="73"/>
      <c r="MIU489" s="74"/>
      <c r="MIV489" s="74"/>
      <c r="MIW489" s="74"/>
      <c r="MIX489" s="72"/>
      <c r="MIY489" s="38"/>
      <c r="MIZ489" s="38"/>
      <c r="MJA489" s="73"/>
      <c r="MJB489" s="74"/>
      <c r="MJC489" s="74"/>
      <c r="MJD489" s="74"/>
      <c r="MJE489" s="72"/>
      <c r="MJF489" s="38"/>
      <c r="MJG489" s="38"/>
      <c r="MJH489" s="73"/>
      <c r="MJI489" s="74"/>
      <c r="MJJ489" s="74"/>
      <c r="MJK489" s="74"/>
      <c r="MJL489" s="72"/>
      <c r="MJM489" s="38"/>
      <c r="MJN489" s="38"/>
      <c r="MJO489" s="73"/>
      <c r="MJP489" s="74"/>
      <c r="MJQ489" s="74"/>
      <c r="MJR489" s="74"/>
      <c r="MJS489" s="72"/>
      <c r="MJT489" s="38"/>
      <c r="MJU489" s="38"/>
      <c r="MJV489" s="73"/>
      <c r="MJW489" s="74"/>
      <c r="MJX489" s="74"/>
      <c r="MJY489" s="74"/>
      <c r="MJZ489" s="72"/>
      <c r="MKA489" s="38"/>
      <c r="MKB489" s="38"/>
      <c r="MKC489" s="73"/>
      <c r="MKD489" s="74"/>
      <c r="MKE489" s="74"/>
      <c r="MKF489" s="74"/>
      <c r="MKG489" s="72"/>
      <c r="MKH489" s="38"/>
      <c r="MKI489" s="38"/>
      <c r="MKJ489" s="73"/>
      <c r="MKK489" s="74"/>
      <c r="MKL489" s="74"/>
      <c r="MKM489" s="74"/>
      <c r="MKN489" s="72"/>
      <c r="MKO489" s="38"/>
      <c r="MKP489" s="38"/>
      <c r="MKQ489" s="73"/>
      <c r="MKR489" s="74"/>
      <c r="MKS489" s="74"/>
      <c r="MKT489" s="74"/>
      <c r="MKU489" s="72"/>
      <c r="MKV489" s="38"/>
      <c r="MKW489" s="38"/>
      <c r="MKX489" s="73"/>
      <c r="MKY489" s="74"/>
      <c r="MKZ489" s="74"/>
      <c r="MLA489" s="74"/>
      <c r="MLB489" s="72"/>
      <c r="MLC489" s="38"/>
      <c r="MLD489" s="38"/>
      <c r="MLE489" s="73"/>
      <c r="MLF489" s="74"/>
      <c r="MLG489" s="74"/>
      <c r="MLH489" s="74"/>
      <c r="MLI489" s="72"/>
      <c r="MLJ489" s="38"/>
      <c r="MLK489" s="38"/>
      <c r="MLL489" s="73"/>
      <c r="MLM489" s="74"/>
      <c r="MLN489" s="74"/>
      <c r="MLO489" s="74"/>
      <c r="MLP489" s="72"/>
      <c r="MLQ489" s="38"/>
      <c r="MLR489" s="38"/>
      <c r="MLS489" s="73"/>
      <c r="MLT489" s="74"/>
      <c r="MLU489" s="74"/>
      <c r="MLV489" s="74"/>
      <c r="MLW489" s="72"/>
      <c r="MLX489" s="38"/>
      <c r="MLY489" s="38"/>
      <c r="MLZ489" s="73"/>
      <c r="MMA489" s="74"/>
      <c r="MMB489" s="74"/>
      <c r="MMC489" s="74"/>
      <c r="MMD489" s="72"/>
      <c r="MME489" s="38"/>
      <c r="MMF489" s="38"/>
      <c r="MMG489" s="73"/>
      <c r="MMH489" s="74"/>
      <c r="MMI489" s="74"/>
      <c r="MMJ489" s="74"/>
      <c r="MMK489" s="72"/>
      <c r="MML489" s="38"/>
      <c r="MMM489" s="38"/>
      <c r="MMN489" s="73"/>
      <c r="MMO489" s="74"/>
      <c r="MMP489" s="74"/>
      <c r="MMQ489" s="74"/>
      <c r="MMR489" s="72"/>
      <c r="MMS489" s="38"/>
      <c r="MMT489" s="38"/>
      <c r="MMU489" s="73"/>
      <c r="MMV489" s="74"/>
      <c r="MMW489" s="74"/>
      <c r="MMX489" s="74"/>
      <c r="MMY489" s="72"/>
      <c r="MMZ489" s="38"/>
      <c r="MNA489" s="38"/>
      <c r="MNB489" s="73"/>
      <c r="MNC489" s="74"/>
      <c r="MND489" s="74"/>
      <c r="MNE489" s="74"/>
      <c r="MNF489" s="72"/>
      <c r="MNG489" s="38"/>
      <c r="MNH489" s="38"/>
      <c r="MNI489" s="73"/>
      <c r="MNJ489" s="74"/>
      <c r="MNK489" s="74"/>
      <c r="MNL489" s="74"/>
      <c r="MNM489" s="72"/>
      <c r="MNN489" s="38"/>
      <c r="MNO489" s="38"/>
      <c r="MNP489" s="73"/>
      <c r="MNQ489" s="74"/>
      <c r="MNR489" s="74"/>
      <c r="MNS489" s="74"/>
      <c r="MNT489" s="72"/>
      <c r="MNU489" s="38"/>
      <c r="MNV489" s="38"/>
      <c r="MNW489" s="73"/>
      <c r="MNX489" s="74"/>
      <c r="MNY489" s="74"/>
      <c r="MNZ489" s="74"/>
      <c r="MOA489" s="72"/>
      <c r="MOB489" s="38"/>
      <c r="MOC489" s="38"/>
      <c r="MOD489" s="73"/>
      <c r="MOE489" s="74"/>
      <c r="MOF489" s="74"/>
      <c r="MOG489" s="74"/>
      <c r="MOH489" s="72"/>
      <c r="MOI489" s="38"/>
      <c r="MOJ489" s="38"/>
      <c r="MOK489" s="73"/>
      <c r="MOL489" s="74"/>
      <c r="MOM489" s="74"/>
      <c r="MON489" s="74"/>
      <c r="MOO489" s="72"/>
      <c r="MOP489" s="38"/>
      <c r="MOQ489" s="38"/>
      <c r="MOR489" s="73"/>
      <c r="MOS489" s="74"/>
      <c r="MOT489" s="74"/>
      <c r="MOU489" s="74"/>
      <c r="MOV489" s="72"/>
      <c r="MOW489" s="38"/>
      <c r="MOX489" s="38"/>
      <c r="MOY489" s="73"/>
      <c r="MOZ489" s="74"/>
      <c r="MPA489" s="74"/>
      <c r="MPB489" s="74"/>
      <c r="MPC489" s="72"/>
      <c r="MPD489" s="38"/>
      <c r="MPE489" s="38"/>
      <c r="MPF489" s="73"/>
      <c r="MPG489" s="74"/>
      <c r="MPH489" s="74"/>
      <c r="MPI489" s="74"/>
      <c r="MPJ489" s="72"/>
      <c r="MPK489" s="38"/>
      <c r="MPL489" s="38"/>
      <c r="MPM489" s="73"/>
      <c r="MPN489" s="74"/>
      <c r="MPO489" s="74"/>
      <c r="MPP489" s="74"/>
      <c r="MPQ489" s="72"/>
      <c r="MPR489" s="38"/>
      <c r="MPS489" s="38"/>
      <c r="MPT489" s="73"/>
      <c r="MPU489" s="74"/>
      <c r="MPV489" s="74"/>
      <c r="MPW489" s="74"/>
      <c r="MPX489" s="72"/>
      <c r="MPY489" s="38"/>
      <c r="MPZ489" s="38"/>
      <c r="MQA489" s="73"/>
      <c r="MQB489" s="74"/>
      <c r="MQC489" s="74"/>
      <c r="MQD489" s="74"/>
      <c r="MQE489" s="72"/>
      <c r="MQF489" s="38"/>
      <c r="MQG489" s="38"/>
      <c r="MQH489" s="73"/>
      <c r="MQI489" s="74"/>
      <c r="MQJ489" s="74"/>
      <c r="MQK489" s="74"/>
      <c r="MQL489" s="72"/>
      <c r="MQM489" s="38"/>
      <c r="MQN489" s="38"/>
      <c r="MQO489" s="73"/>
      <c r="MQP489" s="74"/>
      <c r="MQQ489" s="74"/>
      <c r="MQR489" s="74"/>
      <c r="MQS489" s="72"/>
      <c r="MQT489" s="38"/>
      <c r="MQU489" s="38"/>
      <c r="MQV489" s="73"/>
      <c r="MQW489" s="74"/>
      <c r="MQX489" s="74"/>
      <c r="MQY489" s="74"/>
      <c r="MQZ489" s="72"/>
      <c r="MRA489" s="38"/>
      <c r="MRB489" s="38"/>
      <c r="MRC489" s="73"/>
      <c r="MRD489" s="74"/>
      <c r="MRE489" s="74"/>
      <c r="MRF489" s="74"/>
      <c r="MRG489" s="72"/>
      <c r="MRH489" s="38"/>
      <c r="MRI489" s="38"/>
      <c r="MRJ489" s="73"/>
      <c r="MRK489" s="74"/>
      <c r="MRL489" s="74"/>
      <c r="MRM489" s="74"/>
      <c r="MRN489" s="72"/>
      <c r="MRO489" s="38"/>
      <c r="MRP489" s="38"/>
      <c r="MRQ489" s="73"/>
      <c r="MRR489" s="74"/>
      <c r="MRS489" s="74"/>
      <c r="MRT489" s="74"/>
      <c r="MRU489" s="72"/>
      <c r="MRV489" s="38"/>
      <c r="MRW489" s="38"/>
      <c r="MRX489" s="73"/>
      <c r="MRY489" s="74"/>
      <c r="MRZ489" s="74"/>
      <c r="MSA489" s="74"/>
      <c r="MSB489" s="72"/>
      <c r="MSC489" s="38"/>
      <c r="MSD489" s="38"/>
      <c r="MSE489" s="73"/>
      <c r="MSF489" s="74"/>
      <c r="MSG489" s="74"/>
      <c r="MSH489" s="74"/>
      <c r="MSI489" s="72"/>
      <c r="MSJ489" s="38"/>
      <c r="MSK489" s="38"/>
      <c r="MSL489" s="73"/>
      <c r="MSM489" s="74"/>
      <c r="MSN489" s="74"/>
      <c r="MSO489" s="74"/>
      <c r="MSP489" s="72"/>
      <c r="MSQ489" s="38"/>
      <c r="MSR489" s="38"/>
      <c r="MSS489" s="73"/>
      <c r="MST489" s="74"/>
      <c r="MSU489" s="74"/>
      <c r="MSV489" s="74"/>
      <c r="MSW489" s="72"/>
      <c r="MSX489" s="38"/>
      <c r="MSY489" s="38"/>
      <c r="MSZ489" s="73"/>
      <c r="MTA489" s="74"/>
      <c r="MTB489" s="74"/>
      <c r="MTC489" s="74"/>
      <c r="MTD489" s="72"/>
      <c r="MTE489" s="38"/>
      <c r="MTF489" s="38"/>
      <c r="MTG489" s="73"/>
      <c r="MTH489" s="74"/>
      <c r="MTI489" s="74"/>
      <c r="MTJ489" s="74"/>
      <c r="MTK489" s="72"/>
      <c r="MTL489" s="38"/>
      <c r="MTM489" s="38"/>
      <c r="MTN489" s="73"/>
      <c r="MTO489" s="74"/>
      <c r="MTP489" s="74"/>
      <c r="MTQ489" s="74"/>
      <c r="MTR489" s="72"/>
      <c r="MTS489" s="38"/>
      <c r="MTT489" s="38"/>
      <c r="MTU489" s="73"/>
      <c r="MTV489" s="74"/>
      <c r="MTW489" s="74"/>
      <c r="MTX489" s="74"/>
      <c r="MTY489" s="72"/>
      <c r="MTZ489" s="38"/>
      <c r="MUA489" s="38"/>
      <c r="MUB489" s="73"/>
      <c r="MUC489" s="74"/>
      <c r="MUD489" s="74"/>
      <c r="MUE489" s="74"/>
      <c r="MUF489" s="72"/>
      <c r="MUG489" s="38"/>
      <c r="MUH489" s="38"/>
      <c r="MUI489" s="73"/>
      <c r="MUJ489" s="74"/>
      <c r="MUK489" s="74"/>
      <c r="MUL489" s="74"/>
      <c r="MUM489" s="72"/>
      <c r="MUN489" s="38"/>
      <c r="MUO489" s="38"/>
      <c r="MUP489" s="73"/>
      <c r="MUQ489" s="74"/>
      <c r="MUR489" s="74"/>
      <c r="MUS489" s="74"/>
      <c r="MUT489" s="72"/>
      <c r="MUU489" s="38"/>
      <c r="MUV489" s="38"/>
      <c r="MUW489" s="73"/>
      <c r="MUX489" s="74"/>
      <c r="MUY489" s="74"/>
      <c r="MUZ489" s="74"/>
      <c r="MVA489" s="72"/>
      <c r="MVB489" s="38"/>
      <c r="MVC489" s="38"/>
      <c r="MVD489" s="73"/>
      <c r="MVE489" s="74"/>
      <c r="MVF489" s="74"/>
      <c r="MVG489" s="74"/>
      <c r="MVH489" s="72"/>
      <c r="MVI489" s="38"/>
      <c r="MVJ489" s="38"/>
      <c r="MVK489" s="73"/>
      <c r="MVL489" s="74"/>
      <c r="MVM489" s="74"/>
      <c r="MVN489" s="74"/>
      <c r="MVO489" s="72"/>
      <c r="MVP489" s="38"/>
      <c r="MVQ489" s="38"/>
      <c r="MVR489" s="73"/>
      <c r="MVS489" s="74"/>
      <c r="MVT489" s="74"/>
      <c r="MVU489" s="74"/>
      <c r="MVV489" s="72"/>
      <c r="MVW489" s="38"/>
      <c r="MVX489" s="38"/>
      <c r="MVY489" s="73"/>
      <c r="MVZ489" s="74"/>
      <c r="MWA489" s="74"/>
      <c r="MWB489" s="74"/>
      <c r="MWC489" s="72"/>
      <c r="MWD489" s="38"/>
      <c r="MWE489" s="38"/>
      <c r="MWF489" s="73"/>
      <c r="MWG489" s="74"/>
      <c r="MWH489" s="74"/>
      <c r="MWI489" s="74"/>
      <c r="MWJ489" s="72"/>
      <c r="MWK489" s="38"/>
      <c r="MWL489" s="38"/>
      <c r="MWM489" s="73"/>
      <c r="MWN489" s="74"/>
      <c r="MWO489" s="74"/>
      <c r="MWP489" s="74"/>
      <c r="MWQ489" s="72"/>
      <c r="MWR489" s="38"/>
      <c r="MWS489" s="38"/>
      <c r="MWT489" s="73"/>
      <c r="MWU489" s="74"/>
      <c r="MWV489" s="74"/>
      <c r="MWW489" s="74"/>
      <c r="MWX489" s="72"/>
      <c r="MWY489" s="38"/>
      <c r="MWZ489" s="38"/>
      <c r="MXA489" s="73"/>
      <c r="MXB489" s="74"/>
      <c r="MXC489" s="74"/>
      <c r="MXD489" s="74"/>
      <c r="MXE489" s="72"/>
      <c r="MXF489" s="38"/>
      <c r="MXG489" s="38"/>
      <c r="MXH489" s="73"/>
      <c r="MXI489" s="74"/>
      <c r="MXJ489" s="74"/>
      <c r="MXK489" s="74"/>
      <c r="MXL489" s="72"/>
      <c r="MXM489" s="38"/>
      <c r="MXN489" s="38"/>
      <c r="MXO489" s="73"/>
      <c r="MXP489" s="74"/>
      <c r="MXQ489" s="74"/>
      <c r="MXR489" s="74"/>
      <c r="MXS489" s="72"/>
      <c r="MXT489" s="38"/>
      <c r="MXU489" s="38"/>
      <c r="MXV489" s="73"/>
      <c r="MXW489" s="74"/>
      <c r="MXX489" s="74"/>
      <c r="MXY489" s="74"/>
      <c r="MXZ489" s="72"/>
      <c r="MYA489" s="38"/>
      <c r="MYB489" s="38"/>
      <c r="MYC489" s="73"/>
      <c r="MYD489" s="74"/>
      <c r="MYE489" s="74"/>
      <c r="MYF489" s="74"/>
      <c r="MYG489" s="72"/>
      <c r="MYH489" s="38"/>
      <c r="MYI489" s="38"/>
      <c r="MYJ489" s="73"/>
      <c r="MYK489" s="74"/>
      <c r="MYL489" s="74"/>
      <c r="MYM489" s="74"/>
      <c r="MYN489" s="72"/>
      <c r="MYO489" s="38"/>
      <c r="MYP489" s="38"/>
      <c r="MYQ489" s="73"/>
      <c r="MYR489" s="74"/>
      <c r="MYS489" s="74"/>
      <c r="MYT489" s="74"/>
      <c r="MYU489" s="72"/>
      <c r="MYV489" s="38"/>
      <c r="MYW489" s="38"/>
      <c r="MYX489" s="73"/>
      <c r="MYY489" s="74"/>
      <c r="MYZ489" s="74"/>
      <c r="MZA489" s="74"/>
      <c r="MZB489" s="72"/>
      <c r="MZC489" s="38"/>
      <c r="MZD489" s="38"/>
      <c r="MZE489" s="73"/>
      <c r="MZF489" s="74"/>
      <c r="MZG489" s="74"/>
      <c r="MZH489" s="74"/>
      <c r="MZI489" s="72"/>
      <c r="MZJ489" s="38"/>
      <c r="MZK489" s="38"/>
      <c r="MZL489" s="73"/>
      <c r="MZM489" s="74"/>
      <c r="MZN489" s="74"/>
      <c r="MZO489" s="74"/>
      <c r="MZP489" s="72"/>
      <c r="MZQ489" s="38"/>
      <c r="MZR489" s="38"/>
      <c r="MZS489" s="73"/>
      <c r="MZT489" s="74"/>
      <c r="MZU489" s="74"/>
      <c r="MZV489" s="74"/>
      <c r="MZW489" s="72"/>
      <c r="MZX489" s="38"/>
      <c r="MZY489" s="38"/>
      <c r="MZZ489" s="73"/>
      <c r="NAA489" s="74"/>
      <c r="NAB489" s="74"/>
      <c r="NAC489" s="74"/>
      <c r="NAD489" s="72"/>
      <c r="NAE489" s="38"/>
      <c r="NAF489" s="38"/>
      <c r="NAG489" s="73"/>
      <c r="NAH489" s="74"/>
      <c r="NAI489" s="74"/>
      <c r="NAJ489" s="74"/>
      <c r="NAK489" s="72"/>
      <c r="NAL489" s="38"/>
      <c r="NAM489" s="38"/>
      <c r="NAN489" s="73"/>
      <c r="NAO489" s="74"/>
      <c r="NAP489" s="74"/>
      <c r="NAQ489" s="74"/>
      <c r="NAR489" s="72"/>
      <c r="NAS489" s="38"/>
      <c r="NAT489" s="38"/>
      <c r="NAU489" s="73"/>
      <c r="NAV489" s="74"/>
      <c r="NAW489" s="74"/>
      <c r="NAX489" s="74"/>
      <c r="NAY489" s="72"/>
      <c r="NAZ489" s="38"/>
      <c r="NBA489" s="38"/>
      <c r="NBB489" s="73"/>
      <c r="NBC489" s="74"/>
      <c r="NBD489" s="74"/>
      <c r="NBE489" s="74"/>
      <c r="NBF489" s="72"/>
      <c r="NBG489" s="38"/>
      <c r="NBH489" s="38"/>
      <c r="NBI489" s="73"/>
      <c r="NBJ489" s="74"/>
      <c r="NBK489" s="74"/>
      <c r="NBL489" s="74"/>
      <c r="NBM489" s="72"/>
      <c r="NBN489" s="38"/>
      <c r="NBO489" s="38"/>
      <c r="NBP489" s="73"/>
      <c r="NBQ489" s="74"/>
      <c r="NBR489" s="74"/>
      <c r="NBS489" s="74"/>
      <c r="NBT489" s="72"/>
      <c r="NBU489" s="38"/>
      <c r="NBV489" s="38"/>
      <c r="NBW489" s="73"/>
      <c r="NBX489" s="74"/>
      <c r="NBY489" s="74"/>
      <c r="NBZ489" s="74"/>
      <c r="NCA489" s="72"/>
      <c r="NCB489" s="38"/>
      <c r="NCC489" s="38"/>
      <c r="NCD489" s="73"/>
      <c r="NCE489" s="74"/>
      <c r="NCF489" s="74"/>
      <c r="NCG489" s="74"/>
      <c r="NCH489" s="72"/>
      <c r="NCI489" s="38"/>
      <c r="NCJ489" s="38"/>
      <c r="NCK489" s="73"/>
      <c r="NCL489" s="74"/>
      <c r="NCM489" s="74"/>
      <c r="NCN489" s="74"/>
      <c r="NCO489" s="72"/>
      <c r="NCP489" s="38"/>
      <c r="NCQ489" s="38"/>
      <c r="NCR489" s="73"/>
      <c r="NCS489" s="74"/>
      <c r="NCT489" s="74"/>
      <c r="NCU489" s="74"/>
      <c r="NCV489" s="72"/>
      <c r="NCW489" s="38"/>
      <c r="NCX489" s="38"/>
      <c r="NCY489" s="73"/>
      <c r="NCZ489" s="74"/>
      <c r="NDA489" s="74"/>
      <c r="NDB489" s="74"/>
      <c r="NDC489" s="72"/>
      <c r="NDD489" s="38"/>
      <c r="NDE489" s="38"/>
      <c r="NDF489" s="73"/>
      <c r="NDG489" s="74"/>
      <c r="NDH489" s="74"/>
      <c r="NDI489" s="74"/>
      <c r="NDJ489" s="72"/>
      <c r="NDK489" s="38"/>
      <c r="NDL489" s="38"/>
      <c r="NDM489" s="73"/>
      <c r="NDN489" s="74"/>
      <c r="NDO489" s="74"/>
      <c r="NDP489" s="74"/>
      <c r="NDQ489" s="72"/>
      <c r="NDR489" s="38"/>
      <c r="NDS489" s="38"/>
      <c r="NDT489" s="73"/>
      <c r="NDU489" s="74"/>
      <c r="NDV489" s="74"/>
      <c r="NDW489" s="74"/>
      <c r="NDX489" s="72"/>
      <c r="NDY489" s="38"/>
      <c r="NDZ489" s="38"/>
      <c r="NEA489" s="73"/>
      <c r="NEB489" s="74"/>
      <c r="NEC489" s="74"/>
      <c r="NED489" s="74"/>
      <c r="NEE489" s="72"/>
      <c r="NEF489" s="38"/>
      <c r="NEG489" s="38"/>
      <c r="NEH489" s="73"/>
      <c r="NEI489" s="74"/>
      <c r="NEJ489" s="74"/>
      <c r="NEK489" s="74"/>
      <c r="NEL489" s="72"/>
      <c r="NEM489" s="38"/>
      <c r="NEN489" s="38"/>
      <c r="NEO489" s="73"/>
      <c r="NEP489" s="74"/>
      <c r="NEQ489" s="74"/>
      <c r="NER489" s="74"/>
      <c r="NES489" s="72"/>
      <c r="NET489" s="38"/>
      <c r="NEU489" s="38"/>
      <c r="NEV489" s="73"/>
      <c r="NEW489" s="74"/>
      <c r="NEX489" s="74"/>
      <c r="NEY489" s="74"/>
      <c r="NEZ489" s="72"/>
      <c r="NFA489" s="38"/>
      <c r="NFB489" s="38"/>
      <c r="NFC489" s="73"/>
      <c r="NFD489" s="74"/>
      <c r="NFE489" s="74"/>
      <c r="NFF489" s="74"/>
      <c r="NFG489" s="72"/>
      <c r="NFH489" s="38"/>
      <c r="NFI489" s="38"/>
      <c r="NFJ489" s="73"/>
      <c r="NFK489" s="74"/>
      <c r="NFL489" s="74"/>
      <c r="NFM489" s="74"/>
      <c r="NFN489" s="72"/>
      <c r="NFO489" s="38"/>
      <c r="NFP489" s="38"/>
      <c r="NFQ489" s="73"/>
      <c r="NFR489" s="74"/>
      <c r="NFS489" s="74"/>
      <c r="NFT489" s="74"/>
      <c r="NFU489" s="72"/>
      <c r="NFV489" s="38"/>
      <c r="NFW489" s="38"/>
      <c r="NFX489" s="73"/>
      <c r="NFY489" s="74"/>
      <c r="NFZ489" s="74"/>
      <c r="NGA489" s="74"/>
      <c r="NGB489" s="72"/>
      <c r="NGC489" s="38"/>
      <c r="NGD489" s="38"/>
      <c r="NGE489" s="73"/>
      <c r="NGF489" s="74"/>
      <c r="NGG489" s="74"/>
      <c r="NGH489" s="74"/>
      <c r="NGI489" s="72"/>
      <c r="NGJ489" s="38"/>
      <c r="NGK489" s="38"/>
      <c r="NGL489" s="73"/>
      <c r="NGM489" s="74"/>
      <c r="NGN489" s="74"/>
      <c r="NGO489" s="74"/>
      <c r="NGP489" s="72"/>
      <c r="NGQ489" s="38"/>
      <c r="NGR489" s="38"/>
      <c r="NGS489" s="73"/>
      <c r="NGT489" s="74"/>
      <c r="NGU489" s="74"/>
      <c r="NGV489" s="74"/>
      <c r="NGW489" s="72"/>
      <c r="NGX489" s="38"/>
      <c r="NGY489" s="38"/>
      <c r="NGZ489" s="73"/>
      <c r="NHA489" s="74"/>
      <c r="NHB489" s="74"/>
      <c r="NHC489" s="74"/>
      <c r="NHD489" s="72"/>
      <c r="NHE489" s="38"/>
      <c r="NHF489" s="38"/>
      <c r="NHG489" s="73"/>
      <c r="NHH489" s="74"/>
      <c r="NHI489" s="74"/>
      <c r="NHJ489" s="74"/>
      <c r="NHK489" s="72"/>
      <c r="NHL489" s="38"/>
      <c r="NHM489" s="38"/>
      <c r="NHN489" s="73"/>
      <c r="NHO489" s="74"/>
      <c r="NHP489" s="74"/>
      <c r="NHQ489" s="74"/>
      <c r="NHR489" s="72"/>
      <c r="NHS489" s="38"/>
      <c r="NHT489" s="38"/>
      <c r="NHU489" s="73"/>
      <c r="NHV489" s="74"/>
      <c r="NHW489" s="74"/>
      <c r="NHX489" s="74"/>
      <c r="NHY489" s="72"/>
      <c r="NHZ489" s="38"/>
      <c r="NIA489" s="38"/>
      <c r="NIB489" s="73"/>
      <c r="NIC489" s="74"/>
      <c r="NID489" s="74"/>
      <c r="NIE489" s="74"/>
      <c r="NIF489" s="72"/>
      <c r="NIG489" s="38"/>
      <c r="NIH489" s="38"/>
      <c r="NII489" s="73"/>
      <c r="NIJ489" s="74"/>
      <c r="NIK489" s="74"/>
      <c r="NIL489" s="74"/>
      <c r="NIM489" s="72"/>
      <c r="NIN489" s="38"/>
      <c r="NIO489" s="38"/>
      <c r="NIP489" s="73"/>
      <c r="NIQ489" s="74"/>
      <c r="NIR489" s="74"/>
      <c r="NIS489" s="74"/>
      <c r="NIT489" s="72"/>
      <c r="NIU489" s="38"/>
      <c r="NIV489" s="38"/>
      <c r="NIW489" s="73"/>
      <c r="NIX489" s="74"/>
      <c r="NIY489" s="74"/>
      <c r="NIZ489" s="74"/>
      <c r="NJA489" s="72"/>
      <c r="NJB489" s="38"/>
      <c r="NJC489" s="38"/>
      <c r="NJD489" s="73"/>
      <c r="NJE489" s="74"/>
      <c r="NJF489" s="74"/>
      <c r="NJG489" s="74"/>
      <c r="NJH489" s="72"/>
      <c r="NJI489" s="38"/>
      <c r="NJJ489" s="38"/>
      <c r="NJK489" s="73"/>
      <c r="NJL489" s="74"/>
      <c r="NJM489" s="74"/>
      <c r="NJN489" s="74"/>
      <c r="NJO489" s="72"/>
      <c r="NJP489" s="38"/>
      <c r="NJQ489" s="38"/>
      <c r="NJR489" s="73"/>
      <c r="NJS489" s="74"/>
      <c r="NJT489" s="74"/>
      <c r="NJU489" s="74"/>
      <c r="NJV489" s="72"/>
      <c r="NJW489" s="38"/>
      <c r="NJX489" s="38"/>
      <c r="NJY489" s="73"/>
      <c r="NJZ489" s="74"/>
      <c r="NKA489" s="74"/>
      <c r="NKB489" s="74"/>
      <c r="NKC489" s="72"/>
      <c r="NKD489" s="38"/>
      <c r="NKE489" s="38"/>
      <c r="NKF489" s="73"/>
      <c r="NKG489" s="74"/>
      <c r="NKH489" s="74"/>
      <c r="NKI489" s="74"/>
      <c r="NKJ489" s="72"/>
      <c r="NKK489" s="38"/>
      <c r="NKL489" s="38"/>
      <c r="NKM489" s="73"/>
      <c r="NKN489" s="74"/>
      <c r="NKO489" s="74"/>
      <c r="NKP489" s="74"/>
      <c r="NKQ489" s="72"/>
      <c r="NKR489" s="38"/>
      <c r="NKS489" s="38"/>
      <c r="NKT489" s="73"/>
      <c r="NKU489" s="74"/>
      <c r="NKV489" s="74"/>
      <c r="NKW489" s="74"/>
      <c r="NKX489" s="72"/>
      <c r="NKY489" s="38"/>
      <c r="NKZ489" s="38"/>
      <c r="NLA489" s="73"/>
      <c r="NLB489" s="74"/>
      <c r="NLC489" s="74"/>
      <c r="NLD489" s="74"/>
      <c r="NLE489" s="72"/>
      <c r="NLF489" s="38"/>
      <c r="NLG489" s="38"/>
      <c r="NLH489" s="73"/>
      <c r="NLI489" s="74"/>
      <c r="NLJ489" s="74"/>
      <c r="NLK489" s="74"/>
      <c r="NLL489" s="72"/>
      <c r="NLM489" s="38"/>
      <c r="NLN489" s="38"/>
      <c r="NLO489" s="73"/>
      <c r="NLP489" s="74"/>
      <c r="NLQ489" s="74"/>
      <c r="NLR489" s="74"/>
      <c r="NLS489" s="72"/>
      <c r="NLT489" s="38"/>
      <c r="NLU489" s="38"/>
      <c r="NLV489" s="73"/>
      <c r="NLW489" s="74"/>
      <c r="NLX489" s="74"/>
      <c r="NLY489" s="74"/>
      <c r="NLZ489" s="72"/>
      <c r="NMA489" s="38"/>
      <c r="NMB489" s="38"/>
      <c r="NMC489" s="73"/>
      <c r="NMD489" s="74"/>
      <c r="NME489" s="74"/>
      <c r="NMF489" s="74"/>
      <c r="NMG489" s="72"/>
      <c r="NMH489" s="38"/>
      <c r="NMI489" s="38"/>
      <c r="NMJ489" s="73"/>
      <c r="NMK489" s="74"/>
      <c r="NML489" s="74"/>
      <c r="NMM489" s="74"/>
      <c r="NMN489" s="72"/>
      <c r="NMO489" s="38"/>
      <c r="NMP489" s="38"/>
      <c r="NMQ489" s="73"/>
      <c r="NMR489" s="74"/>
      <c r="NMS489" s="74"/>
      <c r="NMT489" s="74"/>
      <c r="NMU489" s="72"/>
      <c r="NMV489" s="38"/>
      <c r="NMW489" s="38"/>
      <c r="NMX489" s="73"/>
      <c r="NMY489" s="74"/>
      <c r="NMZ489" s="74"/>
      <c r="NNA489" s="74"/>
      <c r="NNB489" s="72"/>
      <c r="NNC489" s="38"/>
      <c r="NND489" s="38"/>
      <c r="NNE489" s="73"/>
      <c r="NNF489" s="74"/>
      <c r="NNG489" s="74"/>
      <c r="NNH489" s="74"/>
      <c r="NNI489" s="72"/>
      <c r="NNJ489" s="38"/>
      <c r="NNK489" s="38"/>
      <c r="NNL489" s="73"/>
      <c r="NNM489" s="74"/>
      <c r="NNN489" s="74"/>
      <c r="NNO489" s="74"/>
      <c r="NNP489" s="72"/>
      <c r="NNQ489" s="38"/>
      <c r="NNR489" s="38"/>
      <c r="NNS489" s="73"/>
      <c r="NNT489" s="74"/>
      <c r="NNU489" s="74"/>
      <c r="NNV489" s="74"/>
      <c r="NNW489" s="72"/>
      <c r="NNX489" s="38"/>
      <c r="NNY489" s="38"/>
      <c r="NNZ489" s="73"/>
      <c r="NOA489" s="74"/>
      <c r="NOB489" s="74"/>
      <c r="NOC489" s="74"/>
      <c r="NOD489" s="72"/>
      <c r="NOE489" s="38"/>
      <c r="NOF489" s="38"/>
      <c r="NOG489" s="73"/>
      <c r="NOH489" s="74"/>
      <c r="NOI489" s="74"/>
      <c r="NOJ489" s="74"/>
      <c r="NOK489" s="72"/>
      <c r="NOL489" s="38"/>
      <c r="NOM489" s="38"/>
      <c r="NON489" s="73"/>
      <c r="NOO489" s="74"/>
      <c r="NOP489" s="74"/>
      <c r="NOQ489" s="74"/>
      <c r="NOR489" s="72"/>
      <c r="NOS489" s="38"/>
      <c r="NOT489" s="38"/>
      <c r="NOU489" s="73"/>
      <c r="NOV489" s="74"/>
      <c r="NOW489" s="74"/>
      <c r="NOX489" s="74"/>
      <c r="NOY489" s="72"/>
      <c r="NOZ489" s="38"/>
      <c r="NPA489" s="38"/>
      <c r="NPB489" s="73"/>
      <c r="NPC489" s="74"/>
      <c r="NPD489" s="74"/>
      <c r="NPE489" s="74"/>
      <c r="NPF489" s="72"/>
      <c r="NPG489" s="38"/>
      <c r="NPH489" s="38"/>
      <c r="NPI489" s="73"/>
      <c r="NPJ489" s="74"/>
      <c r="NPK489" s="74"/>
      <c r="NPL489" s="74"/>
      <c r="NPM489" s="72"/>
      <c r="NPN489" s="38"/>
      <c r="NPO489" s="38"/>
      <c r="NPP489" s="73"/>
      <c r="NPQ489" s="74"/>
      <c r="NPR489" s="74"/>
      <c r="NPS489" s="74"/>
      <c r="NPT489" s="72"/>
      <c r="NPU489" s="38"/>
      <c r="NPV489" s="38"/>
      <c r="NPW489" s="73"/>
      <c r="NPX489" s="74"/>
      <c r="NPY489" s="74"/>
      <c r="NPZ489" s="74"/>
      <c r="NQA489" s="72"/>
      <c r="NQB489" s="38"/>
      <c r="NQC489" s="38"/>
      <c r="NQD489" s="73"/>
      <c r="NQE489" s="74"/>
      <c r="NQF489" s="74"/>
      <c r="NQG489" s="74"/>
      <c r="NQH489" s="72"/>
      <c r="NQI489" s="38"/>
      <c r="NQJ489" s="38"/>
      <c r="NQK489" s="73"/>
      <c r="NQL489" s="74"/>
      <c r="NQM489" s="74"/>
      <c r="NQN489" s="74"/>
      <c r="NQO489" s="72"/>
      <c r="NQP489" s="38"/>
      <c r="NQQ489" s="38"/>
      <c r="NQR489" s="73"/>
      <c r="NQS489" s="74"/>
      <c r="NQT489" s="74"/>
      <c r="NQU489" s="74"/>
      <c r="NQV489" s="72"/>
      <c r="NQW489" s="38"/>
      <c r="NQX489" s="38"/>
      <c r="NQY489" s="73"/>
      <c r="NQZ489" s="74"/>
      <c r="NRA489" s="74"/>
      <c r="NRB489" s="74"/>
      <c r="NRC489" s="72"/>
      <c r="NRD489" s="38"/>
      <c r="NRE489" s="38"/>
      <c r="NRF489" s="73"/>
      <c r="NRG489" s="74"/>
      <c r="NRH489" s="74"/>
      <c r="NRI489" s="74"/>
      <c r="NRJ489" s="72"/>
      <c r="NRK489" s="38"/>
      <c r="NRL489" s="38"/>
      <c r="NRM489" s="73"/>
      <c r="NRN489" s="74"/>
      <c r="NRO489" s="74"/>
      <c r="NRP489" s="74"/>
      <c r="NRQ489" s="72"/>
      <c r="NRR489" s="38"/>
      <c r="NRS489" s="38"/>
      <c r="NRT489" s="73"/>
      <c r="NRU489" s="74"/>
      <c r="NRV489" s="74"/>
      <c r="NRW489" s="74"/>
      <c r="NRX489" s="72"/>
      <c r="NRY489" s="38"/>
      <c r="NRZ489" s="38"/>
      <c r="NSA489" s="73"/>
      <c r="NSB489" s="74"/>
      <c r="NSC489" s="74"/>
      <c r="NSD489" s="74"/>
      <c r="NSE489" s="72"/>
      <c r="NSF489" s="38"/>
      <c r="NSG489" s="38"/>
      <c r="NSH489" s="73"/>
      <c r="NSI489" s="74"/>
      <c r="NSJ489" s="74"/>
      <c r="NSK489" s="74"/>
      <c r="NSL489" s="72"/>
      <c r="NSM489" s="38"/>
      <c r="NSN489" s="38"/>
      <c r="NSO489" s="73"/>
      <c r="NSP489" s="74"/>
      <c r="NSQ489" s="74"/>
      <c r="NSR489" s="74"/>
      <c r="NSS489" s="72"/>
      <c r="NST489" s="38"/>
      <c r="NSU489" s="38"/>
      <c r="NSV489" s="73"/>
      <c r="NSW489" s="74"/>
      <c r="NSX489" s="74"/>
      <c r="NSY489" s="74"/>
      <c r="NSZ489" s="72"/>
      <c r="NTA489" s="38"/>
      <c r="NTB489" s="38"/>
      <c r="NTC489" s="73"/>
      <c r="NTD489" s="74"/>
      <c r="NTE489" s="74"/>
      <c r="NTF489" s="74"/>
      <c r="NTG489" s="72"/>
      <c r="NTH489" s="38"/>
      <c r="NTI489" s="38"/>
      <c r="NTJ489" s="73"/>
      <c r="NTK489" s="74"/>
      <c r="NTL489" s="74"/>
      <c r="NTM489" s="74"/>
      <c r="NTN489" s="72"/>
      <c r="NTO489" s="38"/>
      <c r="NTP489" s="38"/>
      <c r="NTQ489" s="73"/>
      <c r="NTR489" s="74"/>
      <c r="NTS489" s="74"/>
      <c r="NTT489" s="74"/>
      <c r="NTU489" s="72"/>
      <c r="NTV489" s="38"/>
      <c r="NTW489" s="38"/>
      <c r="NTX489" s="73"/>
      <c r="NTY489" s="74"/>
      <c r="NTZ489" s="74"/>
      <c r="NUA489" s="74"/>
      <c r="NUB489" s="72"/>
      <c r="NUC489" s="38"/>
      <c r="NUD489" s="38"/>
      <c r="NUE489" s="73"/>
      <c r="NUF489" s="74"/>
      <c r="NUG489" s="74"/>
      <c r="NUH489" s="74"/>
      <c r="NUI489" s="72"/>
      <c r="NUJ489" s="38"/>
      <c r="NUK489" s="38"/>
      <c r="NUL489" s="73"/>
      <c r="NUM489" s="74"/>
      <c r="NUN489" s="74"/>
      <c r="NUO489" s="74"/>
      <c r="NUP489" s="72"/>
      <c r="NUQ489" s="38"/>
      <c r="NUR489" s="38"/>
      <c r="NUS489" s="73"/>
      <c r="NUT489" s="74"/>
      <c r="NUU489" s="74"/>
      <c r="NUV489" s="74"/>
      <c r="NUW489" s="72"/>
      <c r="NUX489" s="38"/>
      <c r="NUY489" s="38"/>
      <c r="NUZ489" s="73"/>
      <c r="NVA489" s="74"/>
      <c r="NVB489" s="74"/>
      <c r="NVC489" s="74"/>
      <c r="NVD489" s="72"/>
      <c r="NVE489" s="38"/>
      <c r="NVF489" s="38"/>
      <c r="NVG489" s="73"/>
      <c r="NVH489" s="74"/>
      <c r="NVI489" s="74"/>
      <c r="NVJ489" s="74"/>
      <c r="NVK489" s="72"/>
      <c r="NVL489" s="38"/>
      <c r="NVM489" s="38"/>
      <c r="NVN489" s="73"/>
      <c r="NVO489" s="74"/>
      <c r="NVP489" s="74"/>
      <c r="NVQ489" s="74"/>
      <c r="NVR489" s="72"/>
      <c r="NVS489" s="38"/>
      <c r="NVT489" s="38"/>
      <c r="NVU489" s="73"/>
      <c r="NVV489" s="74"/>
      <c r="NVW489" s="74"/>
      <c r="NVX489" s="74"/>
      <c r="NVY489" s="72"/>
      <c r="NVZ489" s="38"/>
      <c r="NWA489" s="38"/>
      <c r="NWB489" s="73"/>
      <c r="NWC489" s="74"/>
      <c r="NWD489" s="74"/>
      <c r="NWE489" s="74"/>
      <c r="NWF489" s="72"/>
      <c r="NWG489" s="38"/>
      <c r="NWH489" s="38"/>
      <c r="NWI489" s="73"/>
      <c r="NWJ489" s="74"/>
      <c r="NWK489" s="74"/>
      <c r="NWL489" s="74"/>
      <c r="NWM489" s="72"/>
      <c r="NWN489" s="38"/>
      <c r="NWO489" s="38"/>
      <c r="NWP489" s="73"/>
      <c r="NWQ489" s="74"/>
      <c r="NWR489" s="74"/>
      <c r="NWS489" s="74"/>
      <c r="NWT489" s="72"/>
      <c r="NWU489" s="38"/>
      <c r="NWV489" s="38"/>
      <c r="NWW489" s="73"/>
      <c r="NWX489" s="74"/>
      <c r="NWY489" s="74"/>
      <c r="NWZ489" s="74"/>
      <c r="NXA489" s="72"/>
      <c r="NXB489" s="38"/>
      <c r="NXC489" s="38"/>
      <c r="NXD489" s="73"/>
      <c r="NXE489" s="74"/>
      <c r="NXF489" s="74"/>
      <c r="NXG489" s="74"/>
      <c r="NXH489" s="72"/>
      <c r="NXI489" s="38"/>
      <c r="NXJ489" s="38"/>
      <c r="NXK489" s="73"/>
      <c r="NXL489" s="74"/>
      <c r="NXM489" s="74"/>
      <c r="NXN489" s="74"/>
      <c r="NXO489" s="72"/>
      <c r="NXP489" s="38"/>
      <c r="NXQ489" s="38"/>
      <c r="NXR489" s="73"/>
      <c r="NXS489" s="74"/>
      <c r="NXT489" s="74"/>
      <c r="NXU489" s="74"/>
      <c r="NXV489" s="72"/>
      <c r="NXW489" s="38"/>
      <c r="NXX489" s="38"/>
      <c r="NXY489" s="73"/>
      <c r="NXZ489" s="74"/>
      <c r="NYA489" s="74"/>
      <c r="NYB489" s="74"/>
      <c r="NYC489" s="72"/>
      <c r="NYD489" s="38"/>
      <c r="NYE489" s="38"/>
      <c r="NYF489" s="73"/>
      <c r="NYG489" s="74"/>
      <c r="NYH489" s="74"/>
      <c r="NYI489" s="74"/>
      <c r="NYJ489" s="72"/>
      <c r="NYK489" s="38"/>
      <c r="NYL489" s="38"/>
      <c r="NYM489" s="73"/>
      <c r="NYN489" s="74"/>
      <c r="NYO489" s="74"/>
      <c r="NYP489" s="74"/>
      <c r="NYQ489" s="72"/>
      <c r="NYR489" s="38"/>
      <c r="NYS489" s="38"/>
      <c r="NYT489" s="73"/>
      <c r="NYU489" s="74"/>
      <c r="NYV489" s="74"/>
      <c r="NYW489" s="74"/>
      <c r="NYX489" s="72"/>
      <c r="NYY489" s="38"/>
      <c r="NYZ489" s="38"/>
      <c r="NZA489" s="73"/>
      <c r="NZB489" s="74"/>
      <c r="NZC489" s="74"/>
      <c r="NZD489" s="74"/>
      <c r="NZE489" s="72"/>
      <c r="NZF489" s="38"/>
      <c r="NZG489" s="38"/>
      <c r="NZH489" s="73"/>
      <c r="NZI489" s="74"/>
      <c r="NZJ489" s="74"/>
      <c r="NZK489" s="74"/>
      <c r="NZL489" s="72"/>
      <c r="NZM489" s="38"/>
      <c r="NZN489" s="38"/>
      <c r="NZO489" s="73"/>
      <c r="NZP489" s="74"/>
      <c r="NZQ489" s="74"/>
      <c r="NZR489" s="74"/>
      <c r="NZS489" s="72"/>
      <c r="NZT489" s="38"/>
      <c r="NZU489" s="38"/>
      <c r="NZV489" s="73"/>
      <c r="NZW489" s="74"/>
      <c r="NZX489" s="74"/>
      <c r="NZY489" s="74"/>
      <c r="NZZ489" s="72"/>
      <c r="OAA489" s="38"/>
      <c r="OAB489" s="38"/>
      <c r="OAC489" s="73"/>
      <c r="OAD489" s="74"/>
      <c r="OAE489" s="74"/>
      <c r="OAF489" s="74"/>
      <c r="OAG489" s="72"/>
      <c r="OAH489" s="38"/>
      <c r="OAI489" s="38"/>
      <c r="OAJ489" s="73"/>
      <c r="OAK489" s="74"/>
      <c r="OAL489" s="74"/>
      <c r="OAM489" s="74"/>
      <c r="OAN489" s="72"/>
      <c r="OAO489" s="38"/>
      <c r="OAP489" s="38"/>
      <c r="OAQ489" s="73"/>
      <c r="OAR489" s="74"/>
      <c r="OAS489" s="74"/>
      <c r="OAT489" s="74"/>
      <c r="OAU489" s="72"/>
      <c r="OAV489" s="38"/>
      <c r="OAW489" s="38"/>
      <c r="OAX489" s="73"/>
      <c r="OAY489" s="74"/>
      <c r="OAZ489" s="74"/>
      <c r="OBA489" s="74"/>
      <c r="OBB489" s="72"/>
      <c r="OBC489" s="38"/>
      <c r="OBD489" s="38"/>
      <c r="OBE489" s="73"/>
      <c r="OBF489" s="74"/>
      <c r="OBG489" s="74"/>
      <c r="OBH489" s="74"/>
      <c r="OBI489" s="72"/>
      <c r="OBJ489" s="38"/>
      <c r="OBK489" s="38"/>
      <c r="OBL489" s="73"/>
      <c r="OBM489" s="74"/>
      <c r="OBN489" s="74"/>
      <c r="OBO489" s="74"/>
      <c r="OBP489" s="72"/>
      <c r="OBQ489" s="38"/>
      <c r="OBR489" s="38"/>
      <c r="OBS489" s="73"/>
      <c r="OBT489" s="74"/>
      <c r="OBU489" s="74"/>
      <c r="OBV489" s="74"/>
      <c r="OBW489" s="72"/>
      <c r="OBX489" s="38"/>
      <c r="OBY489" s="38"/>
      <c r="OBZ489" s="73"/>
      <c r="OCA489" s="74"/>
      <c r="OCB489" s="74"/>
      <c r="OCC489" s="74"/>
      <c r="OCD489" s="72"/>
      <c r="OCE489" s="38"/>
      <c r="OCF489" s="38"/>
      <c r="OCG489" s="73"/>
      <c r="OCH489" s="74"/>
      <c r="OCI489" s="74"/>
      <c r="OCJ489" s="74"/>
      <c r="OCK489" s="72"/>
      <c r="OCL489" s="38"/>
      <c r="OCM489" s="38"/>
      <c r="OCN489" s="73"/>
      <c r="OCO489" s="74"/>
      <c r="OCP489" s="74"/>
      <c r="OCQ489" s="74"/>
      <c r="OCR489" s="72"/>
      <c r="OCS489" s="38"/>
      <c r="OCT489" s="38"/>
      <c r="OCU489" s="73"/>
      <c r="OCV489" s="74"/>
      <c r="OCW489" s="74"/>
      <c r="OCX489" s="74"/>
      <c r="OCY489" s="72"/>
      <c r="OCZ489" s="38"/>
      <c r="ODA489" s="38"/>
      <c r="ODB489" s="73"/>
      <c r="ODC489" s="74"/>
      <c r="ODD489" s="74"/>
      <c r="ODE489" s="74"/>
      <c r="ODF489" s="72"/>
      <c r="ODG489" s="38"/>
      <c r="ODH489" s="38"/>
      <c r="ODI489" s="73"/>
      <c r="ODJ489" s="74"/>
      <c r="ODK489" s="74"/>
      <c r="ODL489" s="74"/>
      <c r="ODM489" s="72"/>
      <c r="ODN489" s="38"/>
      <c r="ODO489" s="38"/>
      <c r="ODP489" s="73"/>
      <c r="ODQ489" s="74"/>
      <c r="ODR489" s="74"/>
      <c r="ODS489" s="74"/>
      <c r="ODT489" s="72"/>
      <c r="ODU489" s="38"/>
      <c r="ODV489" s="38"/>
      <c r="ODW489" s="73"/>
      <c r="ODX489" s="74"/>
      <c r="ODY489" s="74"/>
      <c r="ODZ489" s="74"/>
      <c r="OEA489" s="72"/>
      <c r="OEB489" s="38"/>
      <c r="OEC489" s="38"/>
      <c r="OED489" s="73"/>
      <c r="OEE489" s="74"/>
      <c r="OEF489" s="74"/>
      <c r="OEG489" s="74"/>
      <c r="OEH489" s="72"/>
      <c r="OEI489" s="38"/>
      <c r="OEJ489" s="38"/>
      <c r="OEK489" s="73"/>
      <c r="OEL489" s="74"/>
      <c r="OEM489" s="74"/>
      <c r="OEN489" s="74"/>
      <c r="OEO489" s="72"/>
      <c r="OEP489" s="38"/>
      <c r="OEQ489" s="38"/>
      <c r="OER489" s="73"/>
      <c r="OES489" s="74"/>
      <c r="OET489" s="74"/>
      <c r="OEU489" s="74"/>
      <c r="OEV489" s="72"/>
      <c r="OEW489" s="38"/>
      <c r="OEX489" s="38"/>
      <c r="OEY489" s="73"/>
      <c r="OEZ489" s="74"/>
      <c r="OFA489" s="74"/>
      <c r="OFB489" s="74"/>
      <c r="OFC489" s="72"/>
      <c r="OFD489" s="38"/>
      <c r="OFE489" s="38"/>
      <c r="OFF489" s="73"/>
      <c r="OFG489" s="74"/>
      <c r="OFH489" s="74"/>
      <c r="OFI489" s="74"/>
      <c r="OFJ489" s="72"/>
      <c r="OFK489" s="38"/>
      <c r="OFL489" s="38"/>
      <c r="OFM489" s="73"/>
      <c r="OFN489" s="74"/>
      <c r="OFO489" s="74"/>
      <c r="OFP489" s="74"/>
      <c r="OFQ489" s="72"/>
      <c r="OFR489" s="38"/>
      <c r="OFS489" s="38"/>
      <c r="OFT489" s="73"/>
      <c r="OFU489" s="74"/>
      <c r="OFV489" s="74"/>
      <c r="OFW489" s="74"/>
      <c r="OFX489" s="72"/>
      <c r="OFY489" s="38"/>
      <c r="OFZ489" s="38"/>
      <c r="OGA489" s="73"/>
      <c r="OGB489" s="74"/>
      <c r="OGC489" s="74"/>
      <c r="OGD489" s="74"/>
      <c r="OGE489" s="72"/>
      <c r="OGF489" s="38"/>
      <c r="OGG489" s="38"/>
      <c r="OGH489" s="73"/>
      <c r="OGI489" s="74"/>
      <c r="OGJ489" s="74"/>
      <c r="OGK489" s="74"/>
      <c r="OGL489" s="72"/>
      <c r="OGM489" s="38"/>
      <c r="OGN489" s="38"/>
      <c r="OGO489" s="73"/>
      <c r="OGP489" s="74"/>
      <c r="OGQ489" s="74"/>
      <c r="OGR489" s="74"/>
      <c r="OGS489" s="72"/>
      <c r="OGT489" s="38"/>
      <c r="OGU489" s="38"/>
      <c r="OGV489" s="73"/>
      <c r="OGW489" s="74"/>
      <c r="OGX489" s="74"/>
      <c r="OGY489" s="74"/>
      <c r="OGZ489" s="72"/>
      <c r="OHA489" s="38"/>
      <c r="OHB489" s="38"/>
      <c r="OHC489" s="73"/>
      <c r="OHD489" s="74"/>
      <c r="OHE489" s="74"/>
      <c r="OHF489" s="74"/>
      <c r="OHG489" s="72"/>
      <c r="OHH489" s="38"/>
      <c r="OHI489" s="38"/>
      <c r="OHJ489" s="73"/>
      <c r="OHK489" s="74"/>
      <c r="OHL489" s="74"/>
      <c r="OHM489" s="74"/>
      <c r="OHN489" s="72"/>
      <c r="OHO489" s="38"/>
      <c r="OHP489" s="38"/>
      <c r="OHQ489" s="73"/>
      <c r="OHR489" s="74"/>
      <c r="OHS489" s="74"/>
      <c r="OHT489" s="74"/>
      <c r="OHU489" s="72"/>
      <c r="OHV489" s="38"/>
      <c r="OHW489" s="38"/>
      <c r="OHX489" s="73"/>
      <c r="OHY489" s="74"/>
      <c r="OHZ489" s="74"/>
      <c r="OIA489" s="74"/>
      <c r="OIB489" s="72"/>
      <c r="OIC489" s="38"/>
      <c r="OID489" s="38"/>
      <c r="OIE489" s="73"/>
      <c r="OIF489" s="74"/>
      <c r="OIG489" s="74"/>
      <c r="OIH489" s="74"/>
      <c r="OII489" s="72"/>
      <c r="OIJ489" s="38"/>
      <c r="OIK489" s="38"/>
      <c r="OIL489" s="73"/>
      <c r="OIM489" s="74"/>
      <c r="OIN489" s="74"/>
      <c r="OIO489" s="74"/>
      <c r="OIP489" s="72"/>
      <c r="OIQ489" s="38"/>
      <c r="OIR489" s="38"/>
      <c r="OIS489" s="73"/>
      <c r="OIT489" s="74"/>
      <c r="OIU489" s="74"/>
      <c r="OIV489" s="74"/>
      <c r="OIW489" s="72"/>
      <c r="OIX489" s="38"/>
      <c r="OIY489" s="38"/>
      <c r="OIZ489" s="73"/>
      <c r="OJA489" s="74"/>
      <c r="OJB489" s="74"/>
      <c r="OJC489" s="74"/>
      <c r="OJD489" s="72"/>
      <c r="OJE489" s="38"/>
      <c r="OJF489" s="38"/>
      <c r="OJG489" s="73"/>
      <c r="OJH489" s="74"/>
      <c r="OJI489" s="74"/>
      <c r="OJJ489" s="74"/>
      <c r="OJK489" s="72"/>
      <c r="OJL489" s="38"/>
      <c r="OJM489" s="38"/>
      <c r="OJN489" s="73"/>
      <c r="OJO489" s="74"/>
      <c r="OJP489" s="74"/>
      <c r="OJQ489" s="74"/>
      <c r="OJR489" s="72"/>
      <c r="OJS489" s="38"/>
      <c r="OJT489" s="38"/>
      <c r="OJU489" s="73"/>
      <c r="OJV489" s="74"/>
      <c r="OJW489" s="74"/>
      <c r="OJX489" s="74"/>
      <c r="OJY489" s="72"/>
      <c r="OJZ489" s="38"/>
      <c r="OKA489" s="38"/>
      <c r="OKB489" s="73"/>
      <c r="OKC489" s="74"/>
      <c r="OKD489" s="74"/>
      <c r="OKE489" s="74"/>
      <c r="OKF489" s="72"/>
      <c r="OKG489" s="38"/>
      <c r="OKH489" s="38"/>
      <c r="OKI489" s="73"/>
      <c r="OKJ489" s="74"/>
      <c r="OKK489" s="74"/>
      <c r="OKL489" s="74"/>
      <c r="OKM489" s="72"/>
      <c r="OKN489" s="38"/>
      <c r="OKO489" s="38"/>
      <c r="OKP489" s="73"/>
      <c r="OKQ489" s="74"/>
      <c r="OKR489" s="74"/>
      <c r="OKS489" s="74"/>
      <c r="OKT489" s="72"/>
      <c r="OKU489" s="38"/>
      <c r="OKV489" s="38"/>
      <c r="OKW489" s="73"/>
      <c r="OKX489" s="74"/>
      <c r="OKY489" s="74"/>
      <c r="OKZ489" s="74"/>
      <c r="OLA489" s="72"/>
      <c r="OLB489" s="38"/>
      <c r="OLC489" s="38"/>
      <c r="OLD489" s="73"/>
      <c r="OLE489" s="74"/>
      <c r="OLF489" s="74"/>
      <c r="OLG489" s="74"/>
      <c r="OLH489" s="72"/>
      <c r="OLI489" s="38"/>
      <c r="OLJ489" s="38"/>
      <c r="OLK489" s="73"/>
      <c r="OLL489" s="74"/>
      <c r="OLM489" s="74"/>
      <c r="OLN489" s="74"/>
      <c r="OLO489" s="72"/>
      <c r="OLP489" s="38"/>
      <c r="OLQ489" s="38"/>
      <c r="OLR489" s="73"/>
      <c r="OLS489" s="74"/>
      <c r="OLT489" s="74"/>
      <c r="OLU489" s="74"/>
      <c r="OLV489" s="72"/>
      <c r="OLW489" s="38"/>
      <c r="OLX489" s="38"/>
      <c r="OLY489" s="73"/>
      <c r="OLZ489" s="74"/>
      <c r="OMA489" s="74"/>
      <c r="OMB489" s="74"/>
      <c r="OMC489" s="72"/>
      <c r="OMD489" s="38"/>
      <c r="OME489" s="38"/>
      <c r="OMF489" s="73"/>
      <c r="OMG489" s="74"/>
      <c r="OMH489" s="74"/>
      <c r="OMI489" s="74"/>
      <c r="OMJ489" s="72"/>
      <c r="OMK489" s="38"/>
      <c r="OML489" s="38"/>
      <c r="OMM489" s="73"/>
      <c r="OMN489" s="74"/>
      <c r="OMO489" s="74"/>
      <c r="OMP489" s="74"/>
      <c r="OMQ489" s="72"/>
      <c r="OMR489" s="38"/>
      <c r="OMS489" s="38"/>
      <c r="OMT489" s="73"/>
      <c r="OMU489" s="74"/>
      <c r="OMV489" s="74"/>
      <c r="OMW489" s="74"/>
      <c r="OMX489" s="72"/>
      <c r="OMY489" s="38"/>
      <c r="OMZ489" s="38"/>
      <c r="ONA489" s="73"/>
      <c r="ONB489" s="74"/>
      <c r="ONC489" s="74"/>
      <c r="OND489" s="74"/>
      <c r="ONE489" s="72"/>
      <c r="ONF489" s="38"/>
      <c r="ONG489" s="38"/>
      <c r="ONH489" s="73"/>
      <c r="ONI489" s="74"/>
      <c r="ONJ489" s="74"/>
      <c r="ONK489" s="74"/>
      <c r="ONL489" s="72"/>
      <c r="ONM489" s="38"/>
      <c r="ONN489" s="38"/>
      <c r="ONO489" s="73"/>
      <c r="ONP489" s="74"/>
      <c r="ONQ489" s="74"/>
      <c r="ONR489" s="74"/>
      <c r="ONS489" s="72"/>
      <c r="ONT489" s="38"/>
      <c r="ONU489" s="38"/>
      <c r="ONV489" s="73"/>
      <c r="ONW489" s="74"/>
      <c r="ONX489" s="74"/>
      <c r="ONY489" s="74"/>
      <c r="ONZ489" s="72"/>
      <c r="OOA489" s="38"/>
      <c r="OOB489" s="38"/>
      <c r="OOC489" s="73"/>
      <c r="OOD489" s="74"/>
      <c r="OOE489" s="74"/>
      <c r="OOF489" s="74"/>
      <c r="OOG489" s="72"/>
      <c r="OOH489" s="38"/>
      <c r="OOI489" s="38"/>
      <c r="OOJ489" s="73"/>
      <c r="OOK489" s="74"/>
      <c r="OOL489" s="74"/>
      <c r="OOM489" s="74"/>
      <c r="OON489" s="72"/>
      <c r="OOO489" s="38"/>
      <c r="OOP489" s="38"/>
      <c r="OOQ489" s="73"/>
      <c r="OOR489" s="74"/>
      <c r="OOS489" s="74"/>
      <c r="OOT489" s="74"/>
      <c r="OOU489" s="72"/>
      <c r="OOV489" s="38"/>
      <c r="OOW489" s="38"/>
      <c r="OOX489" s="73"/>
      <c r="OOY489" s="74"/>
      <c r="OOZ489" s="74"/>
      <c r="OPA489" s="74"/>
      <c r="OPB489" s="72"/>
      <c r="OPC489" s="38"/>
      <c r="OPD489" s="38"/>
      <c r="OPE489" s="73"/>
      <c r="OPF489" s="74"/>
      <c r="OPG489" s="74"/>
      <c r="OPH489" s="74"/>
      <c r="OPI489" s="72"/>
      <c r="OPJ489" s="38"/>
      <c r="OPK489" s="38"/>
      <c r="OPL489" s="73"/>
      <c r="OPM489" s="74"/>
      <c r="OPN489" s="74"/>
      <c r="OPO489" s="74"/>
      <c r="OPP489" s="72"/>
      <c r="OPQ489" s="38"/>
      <c r="OPR489" s="38"/>
      <c r="OPS489" s="73"/>
      <c r="OPT489" s="74"/>
      <c r="OPU489" s="74"/>
      <c r="OPV489" s="74"/>
      <c r="OPW489" s="72"/>
      <c r="OPX489" s="38"/>
      <c r="OPY489" s="38"/>
      <c r="OPZ489" s="73"/>
      <c r="OQA489" s="74"/>
      <c r="OQB489" s="74"/>
      <c r="OQC489" s="74"/>
      <c r="OQD489" s="72"/>
      <c r="OQE489" s="38"/>
      <c r="OQF489" s="38"/>
      <c r="OQG489" s="73"/>
      <c r="OQH489" s="74"/>
      <c r="OQI489" s="74"/>
      <c r="OQJ489" s="74"/>
      <c r="OQK489" s="72"/>
      <c r="OQL489" s="38"/>
      <c r="OQM489" s="38"/>
      <c r="OQN489" s="73"/>
      <c r="OQO489" s="74"/>
      <c r="OQP489" s="74"/>
      <c r="OQQ489" s="74"/>
      <c r="OQR489" s="72"/>
      <c r="OQS489" s="38"/>
      <c r="OQT489" s="38"/>
      <c r="OQU489" s="73"/>
      <c r="OQV489" s="74"/>
      <c r="OQW489" s="74"/>
      <c r="OQX489" s="74"/>
      <c r="OQY489" s="72"/>
      <c r="OQZ489" s="38"/>
      <c r="ORA489" s="38"/>
      <c r="ORB489" s="73"/>
      <c r="ORC489" s="74"/>
      <c r="ORD489" s="74"/>
      <c r="ORE489" s="74"/>
      <c r="ORF489" s="72"/>
      <c r="ORG489" s="38"/>
      <c r="ORH489" s="38"/>
      <c r="ORI489" s="73"/>
      <c r="ORJ489" s="74"/>
      <c r="ORK489" s="74"/>
      <c r="ORL489" s="74"/>
      <c r="ORM489" s="72"/>
      <c r="ORN489" s="38"/>
      <c r="ORO489" s="38"/>
      <c r="ORP489" s="73"/>
      <c r="ORQ489" s="74"/>
      <c r="ORR489" s="74"/>
      <c r="ORS489" s="74"/>
      <c r="ORT489" s="72"/>
      <c r="ORU489" s="38"/>
      <c r="ORV489" s="38"/>
      <c r="ORW489" s="73"/>
      <c r="ORX489" s="74"/>
      <c r="ORY489" s="74"/>
      <c r="ORZ489" s="74"/>
      <c r="OSA489" s="72"/>
      <c r="OSB489" s="38"/>
      <c r="OSC489" s="38"/>
      <c r="OSD489" s="73"/>
      <c r="OSE489" s="74"/>
      <c r="OSF489" s="74"/>
      <c r="OSG489" s="74"/>
      <c r="OSH489" s="72"/>
      <c r="OSI489" s="38"/>
      <c r="OSJ489" s="38"/>
      <c r="OSK489" s="73"/>
      <c r="OSL489" s="74"/>
      <c r="OSM489" s="74"/>
      <c r="OSN489" s="74"/>
      <c r="OSO489" s="72"/>
      <c r="OSP489" s="38"/>
      <c r="OSQ489" s="38"/>
      <c r="OSR489" s="73"/>
      <c r="OSS489" s="74"/>
      <c r="OST489" s="74"/>
      <c r="OSU489" s="74"/>
      <c r="OSV489" s="72"/>
      <c r="OSW489" s="38"/>
      <c r="OSX489" s="38"/>
      <c r="OSY489" s="73"/>
      <c r="OSZ489" s="74"/>
      <c r="OTA489" s="74"/>
      <c r="OTB489" s="74"/>
      <c r="OTC489" s="72"/>
      <c r="OTD489" s="38"/>
      <c r="OTE489" s="38"/>
      <c r="OTF489" s="73"/>
      <c r="OTG489" s="74"/>
      <c r="OTH489" s="74"/>
      <c r="OTI489" s="74"/>
      <c r="OTJ489" s="72"/>
      <c r="OTK489" s="38"/>
      <c r="OTL489" s="38"/>
      <c r="OTM489" s="73"/>
      <c r="OTN489" s="74"/>
      <c r="OTO489" s="74"/>
      <c r="OTP489" s="74"/>
      <c r="OTQ489" s="72"/>
      <c r="OTR489" s="38"/>
      <c r="OTS489" s="38"/>
      <c r="OTT489" s="73"/>
      <c r="OTU489" s="74"/>
      <c r="OTV489" s="74"/>
      <c r="OTW489" s="74"/>
      <c r="OTX489" s="72"/>
      <c r="OTY489" s="38"/>
      <c r="OTZ489" s="38"/>
      <c r="OUA489" s="73"/>
      <c r="OUB489" s="74"/>
      <c r="OUC489" s="74"/>
      <c r="OUD489" s="74"/>
      <c r="OUE489" s="72"/>
      <c r="OUF489" s="38"/>
      <c r="OUG489" s="38"/>
      <c r="OUH489" s="73"/>
      <c r="OUI489" s="74"/>
      <c r="OUJ489" s="74"/>
      <c r="OUK489" s="74"/>
      <c r="OUL489" s="72"/>
      <c r="OUM489" s="38"/>
      <c r="OUN489" s="38"/>
      <c r="OUO489" s="73"/>
      <c r="OUP489" s="74"/>
      <c r="OUQ489" s="74"/>
      <c r="OUR489" s="74"/>
      <c r="OUS489" s="72"/>
      <c r="OUT489" s="38"/>
      <c r="OUU489" s="38"/>
      <c r="OUV489" s="73"/>
      <c r="OUW489" s="74"/>
      <c r="OUX489" s="74"/>
      <c r="OUY489" s="74"/>
      <c r="OUZ489" s="72"/>
      <c r="OVA489" s="38"/>
      <c r="OVB489" s="38"/>
      <c r="OVC489" s="73"/>
      <c r="OVD489" s="74"/>
      <c r="OVE489" s="74"/>
      <c r="OVF489" s="74"/>
      <c r="OVG489" s="72"/>
      <c r="OVH489" s="38"/>
      <c r="OVI489" s="38"/>
      <c r="OVJ489" s="73"/>
      <c r="OVK489" s="74"/>
      <c r="OVL489" s="74"/>
      <c r="OVM489" s="74"/>
      <c r="OVN489" s="72"/>
      <c r="OVO489" s="38"/>
      <c r="OVP489" s="38"/>
      <c r="OVQ489" s="73"/>
      <c r="OVR489" s="74"/>
      <c r="OVS489" s="74"/>
      <c r="OVT489" s="74"/>
      <c r="OVU489" s="72"/>
      <c r="OVV489" s="38"/>
      <c r="OVW489" s="38"/>
      <c r="OVX489" s="73"/>
      <c r="OVY489" s="74"/>
      <c r="OVZ489" s="74"/>
      <c r="OWA489" s="74"/>
      <c r="OWB489" s="72"/>
      <c r="OWC489" s="38"/>
      <c r="OWD489" s="38"/>
      <c r="OWE489" s="73"/>
      <c r="OWF489" s="74"/>
      <c r="OWG489" s="74"/>
      <c r="OWH489" s="74"/>
      <c r="OWI489" s="72"/>
      <c r="OWJ489" s="38"/>
      <c r="OWK489" s="38"/>
      <c r="OWL489" s="73"/>
      <c r="OWM489" s="74"/>
      <c r="OWN489" s="74"/>
      <c r="OWO489" s="74"/>
      <c r="OWP489" s="72"/>
      <c r="OWQ489" s="38"/>
      <c r="OWR489" s="38"/>
      <c r="OWS489" s="73"/>
      <c r="OWT489" s="74"/>
      <c r="OWU489" s="74"/>
      <c r="OWV489" s="74"/>
      <c r="OWW489" s="72"/>
      <c r="OWX489" s="38"/>
      <c r="OWY489" s="38"/>
      <c r="OWZ489" s="73"/>
      <c r="OXA489" s="74"/>
      <c r="OXB489" s="74"/>
      <c r="OXC489" s="74"/>
      <c r="OXD489" s="72"/>
      <c r="OXE489" s="38"/>
      <c r="OXF489" s="38"/>
      <c r="OXG489" s="73"/>
      <c r="OXH489" s="74"/>
      <c r="OXI489" s="74"/>
      <c r="OXJ489" s="74"/>
      <c r="OXK489" s="72"/>
      <c r="OXL489" s="38"/>
      <c r="OXM489" s="38"/>
      <c r="OXN489" s="73"/>
      <c r="OXO489" s="74"/>
      <c r="OXP489" s="74"/>
      <c r="OXQ489" s="74"/>
      <c r="OXR489" s="72"/>
      <c r="OXS489" s="38"/>
      <c r="OXT489" s="38"/>
      <c r="OXU489" s="73"/>
      <c r="OXV489" s="74"/>
      <c r="OXW489" s="74"/>
      <c r="OXX489" s="74"/>
      <c r="OXY489" s="72"/>
      <c r="OXZ489" s="38"/>
      <c r="OYA489" s="38"/>
      <c r="OYB489" s="73"/>
      <c r="OYC489" s="74"/>
      <c r="OYD489" s="74"/>
      <c r="OYE489" s="74"/>
      <c r="OYF489" s="72"/>
      <c r="OYG489" s="38"/>
      <c r="OYH489" s="38"/>
      <c r="OYI489" s="73"/>
      <c r="OYJ489" s="74"/>
      <c r="OYK489" s="74"/>
      <c r="OYL489" s="74"/>
      <c r="OYM489" s="72"/>
      <c r="OYN489" s="38"/>
      <c r="OYO489" s="38"/>
      <c r="OYP489" s="73"/>
      <c r="OYQ489" s="74"/>
      <c r="OYR489" s="74"/>
      <c r="OYS489" s="74"/>
      <c r="OYT489" s="72"/>
      <c r="OYU489" s="38"/>
      <c r="OYV489" s="38"/>
      <c r="OYW489" s="73"/>
      <c r="OYX489" s="74"/>
      <c r="OYY489" s="74"/>
      <c r="OYZ489" s="74"/>
      <c r="OZA489" s="72"/>
      <c r="OZB489" s="38"/>
      <c r="OZC489" s="38"/>
      <c r="OZD489" s="73"/>
      <c r="OZE489" s="74"/>
      <c r="OZF489" s="74"/>
      <c r="OZG489" s="74"/>
      <c r="OZH489" s="72"/>
      <c r="OZI489" s="38"/>
      <c r="OZJ489" s="38"/>
      <c r="OZK489" s="73"/>
      <c r="OZL489" s="74"/>
      <c r="OZM489" s="74"/>
      <c r="OZN489" s="74"/>
      <c r="OZO489" s="72"/>
      <c r="OZP489" s="38"/>
      <c r="OZQ489" s="38"/>
      <c r="OZR489" s="73"/>
      <c r="OZS489" s="74"/>
      <c r="OZT489" s="74"/>
      <c r="OZU489" s="74"/>
      <c r="OZV489" s="72"/>
      <c r="OZW489" s="38"/>
      <c r="OZX489" s="38"/>
      <c r="OZY489" s="73"/>
      <c r="OZZ489" s="74"/>
      <c r="PAA489" s="74"/>
      <c r="PAB489" s="74"/>
      <c r="PAC489" s="72"/>
      <c r="PAD489" s="38"/>
      <c r="PAE489" s="38"/>
      <c r="PAF489" s="73"/>
      <c r="PAG489" s="74"/>
      <c r="PAH489" s="74"/>
      <c r="PAI489" s="74"/>
      <c r="PAJ489" s="72"/>
      <c r="PAK489" s="38"/>
      <c r="PAL489" s="38"/>
      <c r="PAM489" s="73"/>
      <c r="PAN489" s="74"/>
      <c r="PAO489" s="74"/>
      <c r="PAP489" s="74"/>
      <c r="PAQ489" s="72"/>
      <c r="PAR489" s="38"/>
      <c r="PAS489" s="38"/>
      <c r="PAT489" s="73"/>
      <c r="PAU489" s="74"/>
      <c r="PAV489" s="74"/>
      <c r="PAW489" s="74"/>
      <c r="PAX489" s="72"/>
      <c r="PAY489" s="38"/>
      <c r="PAZ489" s="38"/>
      <c r="PBA489" s="73"/>
      <c r="PBB489" s="74"/>
      <c r="PBC489" s="74"/>
      <c r="PBD489" s="74"/>
      <c r="PBE489" s="72"/>
      <c r="PBF489" s="38"/>
      <c r="PBG489" s="38"/>
      <c r="PBH489" s="73"/>
      <c r="PBI489" s="74"/>
      <c r="PBJ489" s="74"/>
      <c r="PBK489" s="74"/>
      <c r="PBL489" s="72"/>
      <c r="PBM489" s="38"/>
      <c r="PBN489" s="38"/>
      <c r="PBO489" s="73"/>
      <c r="PBP489" s="74"/>
      <c r="PBQ489" s="74"/>
      <c r="PBR489" s="74"/>
      <c r="PBS489" s="72"/>
      <c r="PBT489" s="38"/>
      <c r="PBU489" s="38"/>
      <c r="PBV489" s="73"/>
      <c r="PBW489" s="74"/>
      <c r="PBX489" s="74"/>
      <c r="PBY489" s="74"/>
      <c r="PBZ489" s="72"/>
      <c r="PCA489" s="38"/>
      <c r="PCB489" s="38"/>
      <c r="PCC489" s="73"/>
      <c r="PCD489" s="74"/>
      <c r="PCE489" s="74"/>
      <c r="PCF489" s="74"/>
      <c r="PCG489" s="72"/>
      <c r="PCH489" s="38"/>
      <c r="PCI489" s="38"/>
      <c r="PCJ489" s="73"/>
      <c r="PCK489" s="74"/>
      <c r="PCL489" s="74"/>
      <c r="PCM489" s="74"/>
      <c r="PCN489" s="72"/>
      <c r="PCO489" s="38"/>
      <c r="PCP489" s="38"/>
      <c r="PCQ489" s="73"/>
      <c r="PCR489" s="74"/>
      <c r="PCS489" s="74"/>
      <c r="PCT489" s="74"/>
      <c r="PCU489" s="72"/>
      <c r="PCV489" s="38"/>
      <c r="PCW489" s="38"/>
      <c r="PCX489" s="73"/>
      <c r="PCY489" s="74"/>
      <c r="PCZ489" s="74"/>
      <c r="PDA489" s="74"/>
      <c r="PDB489" s="72"/>
      <c r="PDC489" s="38"/>
      <c r="PDD489" s="38"/>
      <c r="PDE489" s="73"/>
      <c r="PDF489" s="74"/>
      <c r="PDG489" s="74"/>
      <c r="PDH489" s="74"/>
      <c r="PDI489" s="72"/>
      <c r="PDJ489" s="38"/>
      <c r="PDK489" s="38"/>
      <c r="PDL489" s="73"/>
      <c r="PDM489" s="74"/>
      <c r="PDN489" s="74"/>
      <c r="PDO489" s="74"/>
      <c r="PDP489" s="72"/>
      <c r="PDQ489" s="38"/>
      <c r="PDR489" s="38"/>
      <c r="PDS489" s="73"/>
      <c r="PDT489" s="74"/>
      <c r="PDU489" s="74"/>
      <c r="PDV489" s="74"/>
      <c r="PDW489" s="72"/>
      <c r="PDX489" s="38"/>
      <c r="PDY489" s="38"/>
      <c r="PDZ489" s="73"/>
      <c r="PEA489" s="74"/>
      <c r="PEB489" s="74"/>
      <c r="PEC489" s="74"/>
      <c r="PED489" s="72"/>
      <c r="PEE489" s="38"/>
      <c r="PEF489" s="38"/>
      <c r="PEG489" s="73"/>
      <c r="PEH489" s="74"/>
      <c r="PEI489" s="74"/>
      <c r="PEJ489" s="74"/>
      <c r="PEK489" s="72"/>
      <c r="PEL489" s="38"/>
      <c r="PEM489" s="38"/>
      <c r="PEN489" s="73"/>
      <c r="PEO489" s="74"/>
      <c r="PEP489" s="74"/>
      <c r="PEQ489" s="74"/>
      <c r="PER489" s="72"/>
      <c r="PES489" s="38"/>
      <c r="PET489" s="38"/>
      <c r="PEU489" s="73"/>
      <c r="PEV489" s="74"/>
      <c r="PEW489" s="74"/>
      <c r="PEX489" s="74"/>
      <c r="PEY489" s="72"/>
      <c r="PEZ489" s="38"/>
      <c r="PFA489" s="38"/>
      <c r="PFB489" s="73"/>
      <c r="PFC489" s="74"/>
      <c r="PFD489" s="74"/>
      <c r="PFE489" s="74"/>
      <c r="PFF489" s="72"/>
      <c r="PFG489" s="38"/>
      <c r="PFH489" s="38"/>
      <c r="PFI489" s="73"/>
      <c r="PFJ489" s="74"/>
      <c r="PFK489" s="74"/>
      <c r="PFL489" s="74"/>
      <c r="PFM489" s="72"/>
      <c r="PFN489" s="38"/>
      <c r="PFO489" s="38"/>
      <c r="PFP489" s="73"/>
      <c r="PFQ489" s="74"/>
      <c r="PFR489" s="74"/>
      <c r="PFS489" s="74"/>
      <c r="PFT489" s="72"/>
      <c r="PFU489" s="38"/>
      <c r="PFV489" s="38"/>
      <c r="PFW489" s="73"/>
      <c r="PFX489" s="74"/>
      <c r="PFY489" s="74"/>
      <c r="PFZ489" s="74"/>
      <c r="PGA489" s="72"/>
      <c r="PGB489" s="38"/>
      <c r="PGC489" s="38"/>
      <c r="PGD489" s="73"/>
      <c r="PGE489" s="74"/>
      <c r="PGF489" s="74"/>
      <c r="PGG489" s="74"/>
      <c r="PGH489" s="72"/>
      <c r="PGI489" s="38"/>
      <c r="PGJ489" s="38"/>
      <c r="PGK489" s="73"/>
      <c r="PGL489" s="74"/>
      <c r="PGM489" s="74"/>
      <c r="PGN489" s="74"/>
      <c r="PGO489" s="72"/>
      <c r="PGP489" s="38"/>
      <c r="PGQ489" s="38"/>
      <c r="PGR489" s="73"/>
      <c r="PGS489" s="74"/>
      <c r="PGT489" s="74"/>
      <c r="PGU489" s="74"/>
      <c r="PGV489" s="72"/>
      <c r="PGW489" s="38"/>
      <c r="PGX489" s="38"/>
      <c r="PGY489" s="73"/>
      <c r="PGZ489" s="74"/>
      <c r="PHA489" s="74"/>
      <c r="PHB489" s="74"/>
      <c r="PHC489" s="72"/>
      <c r="PHD489" s="38"/>
      <c r="PHE489" s="38"/>
      <c r="PHF489" s="73"/>
      <c r="PHG489" s="74"/>
      <c r="PHH489" s="74"/>
      <c r="PHI489" s="74"/>
      <c r="PHJ489" s="72"/>
      <c r="PHK489" s="38"/>
      <c r="PHL489" s="38"/>
      <c r="PHM489" s="73"/>
      <c r="PHN489" s="74"/>
      <c r="PHO489" s="74"/>
      <c r="PHP489" s="74"/>
      <c r="PHQ489" s="72"/>
      <c r="PHR489" s="38"/>
      <c r="PHS489" s="38"/>
      <c r="PHT489" s="73"/>
      <c r="PHU489" s="74"/>
      <c r="PHV489" s="74"/>
      <c r="PHW489" s="74"/>
      <c r="PHX489" s="72"/>
      <c r="PHY489" s="38"/>
      <c r="PHZ489" s="38"/>
      <c r="PIA489" s="73"/>
      <c r="PIB489" s="74"/>
      <c r="PIC489" s="74"/>
      <c r="PID489" s="74"/>
      <c r="PIE489" s="72"/>
      <c r="PIF489" s="38"/>
      <c r="PIG489" s="38"/>
      <c r="PIH489" s="73"/>
      <c r="PII489" s="74"/>
      <c r="PIJ489" s="74"/>
      <c r="PIK489" s="74"/>
      <c r="PIL489" s="72"/>
      <c r="PIM489" s="38"/>
      <c r="PIN489" s="38"/>
      <c r="PIO489" s="73"/>
      <c r="PIP489" s="74"/>
      <c r="PIQ489" s="74"/>
      <c r="PIR489" s="74"/>
      <c r="PIS489" s="72"/>
      <c r="PIT489" s="38"/>
      <c r="PIU489" s="38"/>
      <c r="PIV489" s="73"/>
      <c r="PIW489" s="74"/>
      <c r="PIX489" s="74"/>
      <c r="PIY489" s="74"/>
      <c r="PIZ489" s="72"/>
      <c r="PJA489" s="38"/>
      <c r="PJB489" s="38"/>
      <c r="PJC489" s="73"/>
      <c r="PJD489" s="74"/>
      <c r="PJE489" s="74"/>
      <c r="PJF489" s="74"/>
      <c r="PJG489" s="72"/>
      <c r="PJH489" s="38"/>
      <c r="PJI489" s="38"/>
      <c r="PJJ489" s="73"/>
      <c r="PJK489" s="74"/>
      <c r="PJL489" s="74"/>
      <c r="PJM489" s="74"/>
      <c r="PJN489" s="72"/>
      <c r="PJO489" s="38"/>
      <c r="PJP489" s="38"/>
      <c r="PJQ489" s="73"/>
      <c r="PJR489" s="74"/>
      <c r="PJS489" s="74"/>
      <c r="PJT489" s="74"/>
      <c r="PJU489" s="72"/>
      <c r="PJV489" s="38"/>
      <c r="PJW489" s="38"/>
      <c r="PJX489" s="73"/>
      <c r="PJY489" s="74"/>
      <c r="PJZ489" s="74"/>
      <c r="PKA489" s="74"/>
      <c r="PKB489" s="72"/>
      <c r="PKC489" s="38"/>
      <c r="PKD489" s="38"/>
      <c r="PKE489" s="73"/>
      <c r="PKF489" s="74"/>
      <c r="PKG489" s="74"/>
      <c r="PKH489" s="74"/>
      <c r="PKI489" s="72"/>
      <c r="PKJ489" s="38"/>
      <c r="PKK489" s="38"/>
      <c r="PKL489" s="73"/>
      <c r="PKM489" s="74"/>
      <c r="PKN489" s="74"/>
      <c r="PKO489" s="74"/>
      <c r="PKP489" s="72"/>
      <c r="PKQ489" s="38"/>
      <c r="PKR489" s="38"/>
      <c r="PKS489" s="73"/>
      <c r="PKT489" s="74"/>
      <c r="PKU489" s="74"/>
      <c r="PKV489" s="74"/>
      <c r="PKW489" s="72"/>
      <c r="PKX489" s="38"/>
      <c r="PKY489" s="38"/>
      <c r="PKZ489" s="73"/>
      <c r="PLA489" s="74"/>
      <c r="PLB489" s="74"/>
      <c r="PLC489" s="74"/>
      <c r="PLD489" s="72"/>
      <c r="PLE489" s="38"/>
      <c r="PLF489" s="38"/>
      <c r="PLG489" s="73"/>
      <c r="PLH489" s="74"/>
      <c r="PLI489" s="74"/>
      <c r="PLJ489" s="74"/>
      <c r="PLK489" s="72"/>
      <c r="PLL489" s="38"/>
      <c r="PLM489" s="38"/>
      <c r="PLN489" s="73"/>
      <c r="PLO489" s="74"/>
      <c r="PLP489" s="74"/>
      <c r="PLQ489" s="74"/>
      <c r="PLR489" s="72"/>
      <c r="PLS489" s="38"/>
      <c r="PLT489" s="38"/>
      <c r="PLU489" s="73"/>
      <c r="PLV489" s="74"/>
      <c r="PLW489" s="74"/>
      <c r="PLX489" s="74"/>
      <c r="PLY489" s="72"/>
      <c r="PLZ489" s="38"/>
      <c r="PMA489" s="38"/>
      <c r="PMB489" s="73"/>
      <c r="PMC489" s="74"/>
      <c r="PMD489" s="74"/>
      <c r="PME489" s="74"/>
      <c r="PMF489" s="72"/>
      <c r="PMG489" s="38"/>
      <c r="PMH489" s="38"/>
      <c r="PMI489" s="73"/>
      <c r="PMJ489" s="74"/>
      <c r="PMK489" s="74"/>
      <c r="PML489" s="74"/>
      <c r="PMM489" s="72"/>
      <c r="PMN489" s="38"/>
      <c r="PMO489" s="38"/>
      <c r="PMP489" s="73"/>
      <c r="PMQ489" s="74"/>
      <c r="PMR489" s="74"/>
      <c r="PMS489" s="74"/>
      <c r="PMT489" s="72"/>
      <c r="PMU489" s="38"/>
      <c r="PMV489" s="38"/>
      <c r="PMW489" s="73"/>
      <c r="PMX489" s="74"/>
      <c r="PMY489" s="74"/>
      <c r="PMZ489" s="74"/>
      <c r="PNA489" s="72"/>
      <c r="PNB489" s="38"/>
      <c r="PNC489" s="38"/>
      <c r="PND489" s="73"/>
      <c r="PNE489" s="74"/>
      <c r="PNF489" s="74"/>
      <c r="PNG489" s="74"/>
      <c r="PNH489" s="72"/>
      <c r="PNI489" s="38"/>
      <c r="PNJ489" s="38"/>
      <c r="PNK489" s="73"/>
      <c r="PNL489" s="74"/>
      <c r="PNM489" s="74"/>
      <c r="PNN489" s="74"/>
      <c r="PNO489" s="72"/>
      <c r="PNP489" s="38"/>
      <c r="PNQ489" s="38"/>
      <c r="PNR489" s="73"/>
      <c r="PNS489" s="74"/>
      <c r="PNT489" s="74"/>
      <c r="PNU489" s="74"/>
      <c r="PNV489" s="72"/>
      <c r="PNW489" s="38"/>
      <c r="PNX489" s="38"/>
      <c r="PNY489" s="73"/>
      <c r="PNZ489" s="74"/>
      <c r="POA489" s="74"/>
      <c r="POB489" s="74"/>
      <c r="POC489" s="72"/>
      <c r="POD489" s="38"/>
      <c r="POE489" s="38"/>
      <c r="POF489" s="73"/>
      <c r="POG489" s="74"/>
      <c r="POH489" s="74"/>
      <c r="POI489" s="74"/>
      <c r="POJ489" s="72"/>
      <c r="POK489" s="38"/>
      <c r="POL489" s="38"/>
      <c r="POM489" s="73"/>
      <c r="PON489" s="74"/>
      <c r="POO489" s="74"/>
      <c r="POP489" s="74"/>
      <c r="POQ489" s="72"/>
      <c r="POR489" s="38"/>
      <c r="POS489" s="38"/>
      <c r="POT489" s="73"/>
      <c r="POU489" s="74"/>
      <c r="POV489" s="74"/>
      <c r="POW489" s="74"/>
      <c r="POX489" s="72"/>
      <c r="POY489" s="38"/>
      <c r="POZ489" s="38"/>
      <c r="PPA489" s="73"/>
      <c r="PPB489" s="74"/>
      <c r="PPC489" s="74"/>
      <c r="PPD489" s="74"/>
      <c r="PPE489" s="72"/>
      <c r="PPF489" s="38"/>
      <c r="PPG489" s="38"/>
      <c r="PPH489" s="73"/>
      <c r="PPI489" s="74"/>
      <c r="PPJ489" s="74"/>
      <c r="PPK489" s="74"/>
      <c r="PPL489" s="72"/>
      <c r="PPM489" s="38"/>
      <c r="PPN489" s="38"/>
      <c r="PPO489" s="73"/>
      <c r="PPP489" s="74"/>
      <c r="PPQ489" s="74"/>
      <c r="PPR489" s="74"/>
      <c r="PPS489" s="72"/>
      <c r="PPT489" s="38"/>
      <c r="PPU489" s="38"/>
      <c r="PPV489" s="73"/>
      <c r="PPW489" s="74"/>
      <c r="PPX489" s="74"/>
      <c r="PPY489" s="74"/>
      <c r="PPZ489" s="72"/>
      <c r="PQA489" s="38"/>
      <c r="PQB489" s="38"/>
      <c r="PQC489" s="73"/>
      <c r="PQD489" s="74"/>
      <c r="PQE489" s="74"/>
      <c r="PQF489" s="74"/>
      <c r="PQG489" s="72"/>
      <c r="PQH489" s="38"/>
      <c r="PQI489" s="38"/>
      <c r="PQJ489" s="73"/>
      <c r="PQK489" s="74"/>
      <c r="PQL489" s="74"/>
      <c r="PQM489" s="74"/>
      <c r="PQN489" s="72"/>
      <c r="PQO489" s="38"/>
      <c r="PQP489" s="38"/>
      <c r="PQQ489" s="73"/>
      <c r="PQR489" s="74"/>
      <c r="PQS489" s="74"/>
      <c r="PQT489" s="74"/>
      <c r="PQU489" s="72"/>
      <c r="PQV489" s="38"/>
      <c r="PQW489" s="38"/>
      <c r="PQX489" s="73"/>
      <c r="PQY489" s="74"/>
      <c r="PQZ489" s="74"/>
      <c r="PRA489" s="74"/>
      <c r="PRB489" s="72"/>
      <c r="PRC489" s="38"/>
      <c r="PRD489" s="38"/>
      <c r="PRE489" s="73"/>
      <c r="PRF489" s="74"/>
      <c r="PRG489" s="74"/>
      <c r="PRH489" s="74"/>
      <c r="PRI489" s="72"/>
      <c r="PRJ489" s="38"/>
      <c r="PRK489" s="38"/>
      <c r="PRL489" s="73"/>
      <c r="PRM489" s="74"/>
      <c r="PRN489" s="74"/>
      <c r="PRO489" s="74"/>
      <c r="PRP489" s="72"/>
      <c r="PRQ489" s="38"/>
      <c r="PRR489" s="38"/>
      <c r="PRS489" s="73"/>
      <c r="PRT489" s="74"/>
      <c r="PRU489" s="74"/>
      <c r="PRV489" s="74"/>
      <c r="PRW489" s="72"/>
      <c r="PRX489" s="38"/>
      <c r="PRY489" s="38"/>
      <c r="PRZ489" s="73"/>
      <c r="PSA489" s="74"/>
      <c r="PSB489" s="74"/>
      <c r="PSC489" s="74"/>
      <c r="PSD489" s="72"/>
      <c r="PSE489" s="38"/>
      <c r="PSF489" s="38"/>
      <c r="PSG489" s="73"/>
      <c r="PSH489" s="74"/>
      <c r="PSI489" s="74"/>
      <c r="PSJ489" s="74"/>
      <c r="PSK489" s="72"/>
      <c r="PSL489" s="38"/>
      <c r="PSM489" s="38"/>
      <c r="PSN489" s="73"/>
      <c r="PSO489" s="74"/>
      <c r="PSP489" s="74"/>
      <c r="PSQ489" s="74"/>
      <c r="PSR489" s="72"/>
      <c r="PSS489" s="38"/>
      <c r="PST489" s="38"/>
      <c r="PSU489" s="73"/>
      <c r="PSV489" s="74"/>
      <c r="PSW489" s="74"/>
      <c r="PSX489" s="74"/>
      <c r="PSY489" s="72"/>
      <c r="PSZ489" s="38"/>
      <c r="PTA489" s="38"/>
      <c r="PTB489" s="73"/>
      <c r="PTC489" s="74"/>
      <c r="PTD489" s="74"/>
      <c r="PTE489" s="74"/>
      <c r="PTF489" s="72"/>
      <c r="PTG489" s="38"/>
      <c r="PTH489" s="38"/>
      <c r="PTI489" s="73"/>
      <c r="PTJ489" s="74"/>
      <c r="PTK489" s="74"/>
      <c r="PTL489" s="74"/>
      <c r="PTM489" s="72"/>
      <c r="PTN489" s="38"/>
      <c r="PTO489" s="38"/>
      <c r="PTP489" s="73"/>
      <c r="PTQ489" s="74"/>
      <c r="PTR489" s="74"/>
      <c r="PTS489" s="74"/>
      <c r="PTT489" s="72"/>
      <c r="PTU489" s="38"/>
      <c r="PTV489" s="38"/>
      <c r="PTW489" s="73"/>
      <c r="PTX489" s="74"/>
      <c r="PTY489" s="74"/>
      <c r="PTZ489" s="74"/>
      <c r="PUA489" s="72"/>
      <c r="PUB489" s="38"/>
      <c r="PUC489" s="38"/>
      <c r="PUD489" s="73"/>
      <c r="PUE489" s="74"/>
      <c r="PUF489" s="74"/>
      <c r="PUG489" s="74"/>
      <c r="PUH489" s="72"/>
      <c r="PUI489" s="38"/>
      <c r="PUJ489" s="38"/>
      <c r="PUK489" s="73"/>
      <c r="PUL489" s="74"/>
      <c r="PUM489" s="74"/>
      <c r="PUN489" s="74"/>
      <c r="PUO489" s="72"/>
      <c r="PUP489" s="38"/>
      <c r="PUQ489" s="38"/>
      <c r="PUR489" s="73"/>
      <c r="PUS489" s="74"/>
      <c r="PUT489" s="74"/>
      <c r="PUU489" s="74"/>
      <c r="PUV489" s="72"/>
      <c r="PUW489" s="38"/>
      <c r="PUX489" s="38"/>
      <c r="PUY489" s="73"/>
      <c r="PUZ489" s="74"/>
      <c r="PVA489" s="74"/>
      <c r="PVB489" s="74"/>
      <c r="PVC489" s="72"/>
      <c r="PVD489" s="38"/>
      <c r="PVE489" s="38"/>
      <c r="PVF489" s="73"/>
      <c r="PVG489" s="74"/>
      <c r="PVH489" s="74"/>
      <c r="PVI489" s="74"/>
      <c r="PVJ489" s="72"/>
      <c r="PVK489" s="38"/>
      <c r="PVL489" s="38"/>
      <c r="PVM489" s="73"/>
      <c r="PVN489" s="74"/>
      <c r="PVO489" s="74"/>
      <c r="PVP489" s="74"/>
      <c r="PVQ489" s="72"/>
      <c r="PVR489" s="38"/>
      <c r="PVS489" s="38"/>
      <c r="PVT489" s="73"/>
      <c r="PVU489" s="74"/>
      <c r="PVV489" s="74"/>
      <c r="PVW489" s="74"/>
      <c r="PVX489" s="72"/>
      <c r="PVY489" s="38"/>
      <c r="PVZ489" s="38"/>
      <c r="PWA489" s="73"/>
      <c r="PWB489" s="74"/>
      <c r="PWC489" s="74"/>
      <c r="PWD489" s="74"/>
      <c r="PWE489" s="72"/>
      <c r="PWF489" s="38"/>
      <c r="PWG489" s="38"/>
      <c r="PWH489" s="73"/>
      <c r="PWI489" s="74"/>
      <c r="PWJ489" s="74"/>
      <c r="PWK489" s="74"/>
      <c r="PWL489" s="72"/>
      <c r="PWM489" s="38"/>
      <c r="PWN489" s="38"/>
      <c r="PWO489" s="73"/>
      <c r="PWP489" s="74"/>
      <c r="PWQ489" s="74"/>
      <c r="PWR489" s="74"/>
      <c r="PWS489" s="72"/>
      <c r="PWT489" s="38"/>
      <c r="PWU489" s="38"/>
      <c r="PWV489" s="73"/>
      <c r="PWW489" s="74"/>
      <c r="PWX489" s="74"/>
      <c r="PWY489" s="74"/>
      <c r="PWZ489" s="72"/>
      <c r="PXA489" s="38"/>
      <c r="PXB489" s="38"/>
      <c r="PXC489" s="73"/>
      <c r="PXD489" s="74"/>
      <c r="PXE489" s="74"/>
      <c r="PXF489" s="74"/>
      <c r="PXG489" s="72"/>
      <c r="PXH489" s="38"/>
      <c r="PXI489" s="38"/>
      <c r="PXJ489" s="73"/>
      <c r="PXK489" s="74"/>
      <c r="PXL489" s="74"/>
      <c r="PXM489" s="74"/>
      <c r="PXN489" s="72"/>
      <c r="PXO489" s="38"/>
      <c r="PXP489" s="38"/>
      <c r="PXQ489" s="73"/>
      <c r="PXR489" s="74"/>
      <c r="PXS489" s="74"/>
      <c r="PXT489" s="74"/>
      <c r="PXU489" s="72"/>
      <c r="PXV489" s="38"/>
      <c r="PXW489" s="38"/>
      <c r="PXX489" s="73"/>
      <c r="PXY489" s="74"/>
      <c r="PXZ489" s="74"/>
      <c r="PYA489" s="74"/>
      <c r="PYB489" s="72"/>
      <c r="PYC489" s="38"/>
      <c r="PYD489" s="38"/>
      <c r="PYE489" s="73"/>
      <c r="PYF489" s="74"/>
      <c r="PYG489" s="74"/>
      <c r="PYH489" s="74"/>
      <c r="PYI489" s="72"/>
      <c r="PYJ489" s="38"/>
      <c r="PYK489" s="38"/>
      <c r="PYL489" s="73"/>
      <c r="PYM489" s="74"/>
      <c r="PYN489" s="74"/>
      <c r="PYO489" s="74"/>
      <c r="PYP489" s="72"/>
      <c r="PYQ489" s="38"/>
      <c r="PYR489" s="38"/>
      <c r="PYS489" s="73"/>
      <c r="PYT489" s="74"/>
      <c r="PYU489" s="74"/>
      <c r="PYV489" s="74"/>
      <c r="PYW489" s="72"/>
      <c r="PYX489" s="38"/>
      <c r="PYY489" s="38"/>
      <c r="PYZ489" s="73"/>
      <c r="PZA489" s="74"/>
      <c r="PZB489" s="74"/>
      <c r="PZC489" s="74"/>
      <c r="PZD489" s="72"/>
      <c r="PZE489" s="38"/>
      <c r="PZF489" s="38"/>
      <c r="PZG489" s="73"/>
      <c r="PZH489" s="74"/>
      <c r="PZI489" s="74"/>
      <c r="PZJ489" s="74"/>
      <c r="PZK489" s="72"/>
      <c r="PZL489" s="38"/>
      <c r="PZM489" s="38"/>
      <c r="PZN489" s="73"/>
      <c r="PZO489" s="74"/>
      <c r="PZP489" s="74"/>
      <c r="PZQ489" s="74"/>
      <c r="PZR489" s="72"/>
      <c r="PZS489" s="38"/>
      <c r="PZT489" s="38"/>
      <c r="PZU489" s="73"/>
      <c r="PZV489" s="74"/>
      <c r="PZW489" s="74"/>
      <c r="PZX489" s="74"/>
      <c r="PZY489" s="72"/>
      <c r="PZZ489" s="38"/>
      <c r="QAA489" s="38"/>
      <c r="QAB489" s="73"/>
      <c r="QAC489" s="74"/>
      <c r="QAD489" s="74"/>
      <c r="QAE489" s="74"/>
      <c r="QAF489" s="72"/>
      <c r="QAG489" s="38"/>
      <c r="QAH489" s="38"/>
      <c r="QAI489" s="73"/>
      <c r="QAJ489" s="74"/>
      <c r="QAK489" s="74"/>
      <c r="QAL489" s="74"/>
      <c r="QAM489" s="72"/>
      <c r="QAN489" s="38"/>
      <c r="QAO489" s="38"/>
      <c r="QAP489" s="73"/>
      <c r="QAQ489" s="74"/>
      <c r="QAR489" s="74"/>
      <c r="QAS489" s="74"/>
      <c r="QAT489" s="72"/>
      <c r="QAU489" s="38"/>
      <c r="QAV489" s="38"/>
      <c r="QAW489" s="73"/>
      <c r="QAX489" s="74"/>
      <c r="QAY489" s="74"/>
      <c r="QAZ489" s="74"/>
      <c r="QBA489" s="72"/>
      <c r="QBB489" s="38"/>
      <c r="QBC489" s="38"/>
      <c r="QBD489" s="73"/>
      <c r="QBE489" s="74"/>
      <c r="QBF489" s="74"/>
      <c r="QBG489" s="74"/>
      <c r="QBH489" s="72"/>
      <c r="QBI489" s="38"/>
      <c r="QBJ489" s="38"/>
      <c r="QBK489" s="73"/>
      <c r="QBL489" s="74"/>
      <c r="QBM489" s="74"/>
      <c r="QBN489" s="74"/>
      <c r="QBO489" s="72"/>
      <c r="QBP489" s="38"/>
      <c r="QBQ489" s="38"/>
      <c r="QBR489" s="73"/>
      <c r="QBS489" s="74"/>
      <c r="QBT489" s="74"/>
      <c r="QBU489" s="74"/>
      <c r="QBV489" s="72"/>
      <c r="QBW489" s="38"/>
      <c r="QBX489" s="38"/>
      <c r="QBY489" s="73"/>
      <c r="QBZ489" s="74"/>
      <c r="QCA489" s="74"/>
      <c r="QCB489" s="74"/>
      <c r="QCC489" s="72"/>
      <c r="QCD489" s="38"/>
      <c r="QCE489" s="38"/>
      <c r="QCF489" s="73"/>
      <c r="QCG489" s="74"/>
      <c r="QCH489" s="74"/>
      <c r="QCI489" s="74"/>
      <c r="QCJ489" s="72"/>
      <c r="QCK489" s="38"/>
      <c r="QCL489" s="38"/>
      <c r="QCM489" s="73"/>
      <c r="QCN489" s="74"/>
      <c r="QCO489" s="74"/>
      <c r="QCP489" s="74"/>
      <c r="QCQ489" s="72"/>
      <c r="QCR489" s="38"/>
      <c r="QCS489" s="38"/>
      <c r="QCT489" s="73"/>
      <c r="QCU489" s="74"/>
      <c r="QCV489" s="74"/>
      <c r="QCW489" s="74"/>
      <c r="QCX489" s="72"/>
      <c r="QCY489" s="38"/>
      <c r="QCZ489" s="38"/>
      <c r="QDA489" s="73"/>
      <c r="QDB489" s="74"/>
      <c r="QDC489" s="74"/>
      <c r="QDD489" s="74"/>
      <c r="QDE489" s="72"/>
      <c r="QDF489" s="38"/>
      <c r="QDG489" s="38"/>
      <c r="QDH489" s="73"/>
      <c r="QDI489" s="74"/>
      <c r="QDJ489" s="74"/>
      <c r="QDK489" s="74"/>
      <c r="QDL489" s="72"/>
      <c r="QDM489" s="38"/>
      <c r="QDN489" s="38"/>
      <c r="QDO489" s="73"/>
      <c r="QDP489" s="74"/>
      <c r="QDQ489" s="74"/>
      <c r="QDR489" s="74"/>
      <c r="QDS489" s="72"/>
      <c r="QDT489" s="38"/>
      <c r="QDU489" s="38"/>
      <c r="QDV489" s="73"/>
      <c r="QDW489" s="74"/>
      <c r="QDX489" s="74"/>
      <c r="QDY489" s="74"/>
      <c r="QDZ489" s="72"/>
      <c r="QEA489" s="38"/>
      <c r="QEB489" s="38"/>
      <c r="QEC489" s="73"/>
      <c r="QED489" s="74"/>
      <c r="QEE489" s="74"/>
      <c r="QEF489" s="74"/>
      <c r="QEG489" s="72"/>
      <c r="QEH489" s="38"/>
      <c r="QEI489" s="38"/>
      <c r="QEJ489" s="73"/>
      <c r="QEK489" s="74"/>
      <c r="QEL489" s="74"/>
      <c r="QEM489" s="74"/>
      <c r="QEN489" s="72"/>
      <c r="QEO489" s="38"/>
      <c r="QEP489" s="38"/>
      <c r="QEQ489" s="73"/>
      <c r="QER489" s="74"/>
      <c r="QES489" s="74"/>
      <c r="QET489" s="74"/>
      <c r="QEU489" s="72"/>
      <c r="QEV489" s="38"/>
      <c r="QEW489" s="38"/>
      <c r="QEX489" s="73"/>
      <c r="QEY489" s="74"/>
      <c r="QEZ489" s="74"/>
      <c r="QFA489" s="74"/>
      <c r="QFB489" s="72"/>
      <c r="QFC489" s="38"/>
      <c r="QFD489" s="38"/>
      <c r="QFE489" s="73"/>
      <c r="QFF489" s="74"/>
      <c r="QFG489" s="74"/>
      <c r="QFH489" s="74"/>
      <c r="QFI489" s="72"/>
      <c r="QFJ489" s="38"/>
      <c r="QFK489" s="38"/>
      <c r="QFL489" s="73"/>
      <c r="QFM489" s="74"/>
      <c r="QFN489" s="74"/>
      <c r="QFO489" s="74"/>
      <c r="QFP489" s="72"/>
      <c r="QFQ489" s="38"/>
      <c r="QFR489" s="38"/>
      <c r="QFS489" s="73"/>
      <c r="QFT489" s="74"/>
      <c r="QFU489" s="74"/>
      <c r="QFV489" s="74"/>
      <c r="QFW489" s="72"/>
      <c r="QFX489" s="38"/>
      <c r="QFY489" s="38"/>
      <c r="QFZ489" s="73"/>
      <c r="QGA489" s="74"/>
      <c r="QGB489" s="74"/>
      <c r="QGC489" s="74"/>
      <c r="QGD489" s="72"/>
      <c r="QGE489" s="38"/>
      <c r="QGF489" s="38"/>
      <c r="QGG489" s="73"/>
      <c r="QGH489" s="74"/>
      <c r="QGI489" s="74"/>
      <c r="QGJ489" s="74"/>
      <c r="QGK489" s="72"/>
      <c r="QGL489" s="38"/>
      <c r="QGM489" s="38"/>
      <c r="QGN489" s="73"/>
      <c r="QGO489" s="74"/>
      <c r="QGP489" s="74"/>
      <c r="QGQ489" s="74"/>
      <c r="QGR489" s="72"/>
      <c r="QGS489" s="38"/>
      <c r="QGT489" s="38"/>
      <c r="QGU489" s="73"/>
      <c r="QGV489" s="74"/>
      <c r="QGW489" s="74"/>
      <c r="QGX489" s="74"/>
      <c r="QGY489" s="72"/>
      <c r="QGZ489" s="38"/>
      <c r="QHA489" s="38"/>
      <c r="QHB489" s="73"/>
      <c r="QHC489" s="74"/>
      <c r="QHD489" s="74"/>
      <c r="QHE489" s="74"/>
      <c r="QHF489" s="72"/>
      <c r="QHG489" s="38"/>
      <c r="QHH489" s="38"/>
      <c r="QHI489" s="73"/>
      <c r="QHJ489" s="74"/>
      <c r="QHK489" s="74"/>
      <c r="QHL489" s="74"/>
      <c r="QHM489" s="72"/>
      <c r="QHN489" s="38"/>
      <c r="QHO489" s="38"/>
      <c r="QHP489" s="73"/>
      <c r="QHQ489" s="74"/>
      <c r="QHR489" s="74"/>
      <c r="QHS489" s="74"/>
      <c r="QHT489" s="72"/>
      <c r="QHU489" s="38"/>
      <c r="QHV489" s="38"/>
      <c r="QHW489" s="73"/>
      <c r="QHX489" s="74"/>
      <c r="QHY489" s="74"/>
      <c r="QHZ489" s="74"/>
      <c r="QIA489" s="72"/>
      <c r="QIB489" s="38"/>
      <c r="QIC489" s="38"/>
      <c r="QID489" s="73"/>
      <c r="QIE489" s="74"/>
      <c r="QIF489" s="74"/>
      <c r="QIG489" s="74"/>
      <c r="QIH489" s="72"/>
      <c r="QII489" s="38"/>
      <c r="QIJ489" s="38"/>
      <c r="QIK489" s="73"/>
      <c r="QIL489" s="74"/>
      <c r="QIM489" s="74"/>
      <c r="QIN489" s="74"/>
      <c r="QIO489" s="72"/>
      <c r="QIP489" s="38"/>
      <c r="QIQ489" s="38"/>
      <c r="QIR489" s="73"/>
      <c r="QIS489" s="74"/>
      <c r="QIT489" s="74"/>
      <c r="QIU489" s="74"/>
      <c r="QIV489" s="72"/>
      <c r="QIW489" s="38"/>
      <c r="QIX489" s="38"/>
      <c r="QIY489" s="73"/>
      <c r="QIZ489" s="74"/>
      <c r="QJA489" s="74"/>
      <c r="QJB489" s="74"/>
      <c r="QJC489" s="72"/>
      <c r="QJD489" s="38"/>
      <c r="QJE489" s="38"/>
      <c r="QJF489" s="73"/>
      <c r="QJG489" s="74"/>
      <c r="QJH489" s="74"/>
      <c r="QJI489" s="74"/>
      <c r="QJJ489" s="72"/>
      <c r="QJK489" s="38"/>
      <c r="QJL489" s="38"/>
      <c r="QJM489" s="73"/>
      <c r="QJN489" s="74"/>
      <c r="QJO489" s="74"/>
      <c r="QJP489" s="74"/>
      <c r="QJQ489" s="72"/>
      <c r="QJR489" s="38"/>
      <c r="QJS489" s="38"/>
      <c r="QJT489" s="73"/>
      <c r="QJU489" s="74"/>
      <c r="QJV489" s="74"/>
      <c r="QJW489" s="74"/>
      <c r="QJX489" s="72"/>
      <c r="QJY489" s="38"/>
      <c r="QJZ489" s="38"/>
      <c r="QKA489" s="73"/>
      <c r="QKB489" s="74"/>
      <c r="QKC489" s="74"/>
      <c r="QKD489" s="74"/>
      <c r="QKE489" s="72"/>
      <c r="QKF489" s="38"/>
      <c r="QKG489" s="38"/>
      <c r="QKH489" s="73"/>
      <c r="QKI489" s="74"/>
      <c r="QKJ489" s="74"/>
      <c r="QKK489" s="74"/>
      <c r="QKL489" s="72"/>
      <c r="QKM489" s="38"/>
      <c r="QKN489" s="38"/>
      <c r="QKO489" s="73"/>
      <c r="QKP489" s="74"/>
      <c r="QKQ489" s="74"/>
      <c r="QKR489" s="74"/>
      <c r="QKS489" s="72"/>
      <c r="QKT489" s="38"/>
      <c r="QKU489" s="38"/>
      <c r="QKV489" s="73"/>
      <c r="QKW489" s="74"/>
      <c r="QKX489" s="74"/>
      <c r="QKY489" s="74"/>
      <c r="QKZ489" s="72"/>
      <c r="QLA489" s="38"/>
      <c r="QLB489" s="38"/>
      <c r="QLC489" s="73"/>
      <c r="QLD489" s="74"/>
      <c r="QLE489" s="74"/>
      <c r="QLF489" s="74"/>
      <c r="QLG489" s="72"/>
      <c r="QLH489" s="38"/>
      <c r="QLI489" s="38"/>
      <c r="QLJ489" s="73"/>
      <c r="QLK489" s="74"/>
      <c r="QLL489" s="74"/>
      <c r="QLM489" s="74"/>
      <c r="QLN489" s="72"/>
      <c r="QLO489" s="38"/>
      <c r="QLP489" s="38"/>
      <c r="QLQ489" s="73"/>
      <c r="QLR489" s="74"/>
      <c r="QLS489" s="74"/>
      <c r="QLT489" s="74"/>
      <c r="QLU489" s="72"/>
      <c r="QLV489" s="38"/>
      <c r="QLW489" s="38"/>
      <c r="QLX489" s="73"/>
      <c r="QLY489" s="74"/>
      <c r="QLZ489" s="74"/>
      <c r="QMA489" s="74"/>
      <c r="QMB489" s="72"/>
      <c r="QMC489" s="38"/>
      <c r="QMD489" s="38"/>
      <c r="QME489" s="73"/>
      <c r="QMF489" s="74"/>
      <c r="QMG489" s="74"/>
      <c r="QMH489" s="74"/>
      <c r="QMI489" s="72"/>
      <c r="QMJ489" s="38"/>
      <c r="QMK489" s="38"/>
      <c r="QML489" s="73"/>
      <c r="QMM489" s="74"/>
      <c r="QMN489" s="74"/>
      <c r="QMO489" s="74"/>
      <c r="QMP489" s="72"/>
      <c r="QMQ489" s="38"/>
      <c r="QMR489" s="38"/>
      <c r="QMS489" s="73"/>
      <c r="QMT489" s="74"/>
      <c r="QMU489" s="74"/>
      <c r="QMV489" s="74"/>
      <c r="QMW489" s="72"/>
      <c r="QMX489" s="38"/>
      <c r="QMY489" s="38"/>
      <c r="QMZ489" s="73"/>
      <c r="QNA489" s="74"/>
      <c r="QNB489" s="74"/>
      <c r="QNC489" s="74"/>
      <c r="QND489" s="72"/>
      <c r="QNE489" s="38"/>
      <c r="QNF489" s="38"/>
      <c r="QNG489" s="73"/>
      <c r="QNH489" s="74"/>
      <c r="QNI489" s="74"/>
      <c r="QNJ489" s="74"/>
      <c r="QNK489" s="72"/>
      <c r="QNL489" s="38"/>
      <c r="QNM489" s="38"/>
      <c r="QNN489" s="73"/>
      <c r="QNO489" s="74"/>
      <c r="QNP489" s="74"/>
      <c r="QNQ489" s="74"/>
      <c r="QNR489" s="72"/>
      <c r="QNS489" s="38"/>
      <c r="QNT489" s="38"/>
      <c r="QNU489" s="73"/>
      <c r="QNV489" s="74"/>
      <c r="QNW489" s="74"/>
      <c r="QNX489" s="74"/>
      <c r="QNY489" s="72"/>
      <c r="QNZ489" s="38"/>
      <c r="QOA489" s="38"/>
      <c r="QOB489" s="73"/>
      <c r="QOC489" s="74"/>
      <c r="QOD489" s="74"/>
      <c r="QOE489" s="74"/>
      <c r="QOF489" s="72"/>
      <c r="QOG489" s="38"/>
      <c r="QOH489" s="38"/>
      <c r="QOI489" s="73"/>
      <c r="QOJ489" s="74"/>
      <c r="QOK489" s="74"/>
      <c r="QOL489" s="74"/>
      <c r="QOM489" s="72"/>
      <c r="QON489" s="38"/>
      <c r="QOO489" s="38"/>
      <c r="QOP489" s="73"/>
      <c r="QOQ489" s="74"/>
      <c r="QOR489" s="74"/>
      <c r="QOS489" s="74"/>
      <c r="QOT489" s="72"/>
      <c r="QOU489" s="38"/>
      <c r="QOV489" s="38"/>
      <c r="QOW489" s="73"/>
      <c r="QOX489" s="74"/>
      <c r="QOY489" s="74"/>
      <c r="QOZ489" s="74"/>
      <c r="QPA489" s="72"/>
      <c r="QPB489" s="38"/>
      <c r="QPC489" s="38"/>
      <c r="QPD489" s="73"/>
      <c r="QPE489" s="74"/>
      <c r="QPF489" s="74"/>
      <c r="QPG489" s="74"/>
      <c r="QPH489" s="72"/>
      <c r="QPI489" s="38"/>
      <c r="QPJ489" s="38"/>
      <c r="QPK489" s="73"/>
      <c r="QPL489" s="74"/>
      <c r="QPM489" s="74"/>
      <c r="QPN489" s="74"/>
      <c r="QPO489" s="72"/>
      <c r="QPP489" s="38"/>
      <c r="QPQ489" s="38"/>
      <c r="QPR489" s="73"/>
      <c r="QPS489" s="74"/>
      <c r="QPT489" s="74"/>
      <c r="QPU489" s="74"/>
      <c r="QPV489" s="72"/>
      <c r="QPW489" s="38"/>
      <c r="QPX489" s="38"/>
      <c r="QPY489" s="73"/>
      <c r="QPZ489" s="74"/>
      <c r="QQA489" s="74"/>
      <c r="QQB489" s="74"/>
      <c r="QQC489" s="72"/>
      <c r="QQD489" s="38"/>
      <c r="QQE489" s="38"/>
      <c r="QQF489" s="73"/>
      <c r="QQG489" s="74"/>
      <c r="QQH489" s="74"/>
      <c r="QQI489" s="74"/>
      <c r="QQJ489" s="72"/>
      <c r="QQK489" s="38"/>
      <c r="QQL489" s="38"/>
      <c r="QQM489" s="73"/>
      <c r="QQN489" s="74"/>
      <c r="QQO489" s="74"/>
      <c r="QQP489" s="74"/>
      <c r="QQQ489" s="72"/>
      <c r="QQR489" s="38"/>
      <c r="QQS489" s="38"/>
      <c r="QQT489" s="73"/>
      <c r="QQU489" s="74"/>
      <c r="QQV489" s="74"/>
      <c r="QQW489" s="74"/>
      <c r="QQX489" s="72"/>
      <c r="QQY489" s="38"/>
      <c r="QQZ489" s="38"/>
      <c r="QRA489" s="73"/>
      <c r="QRB489" s="74"/>
      <c r="QRC489" s="74"/>
      <c r="QRD489" s="74"/>
      <c r="QRE489" s="72"/>
      <c r="QRF489" s="38"/>
      <c r="QRG489" s="38"/>
      <c r="QRH489" s="73"/>
      <c r="QRI489" s="74"/>
      <c r="QRJ489" s="74"/>
      <c r="QRK489" s="74"/>
      <c r="QRL489" s="72"/>
      <c r="QRM489" s="38"/>
      <c r="QRN489" s="38"/>
      <c r="QRO489" s="73"/>
      <c r="QRP489" s="74"/>
      <c r="QRQ489" s="74"/>
      <c r="QRR489" s="74"/>
      <c r="QRS489" s="72"/>
      <c r="QRT489" s="38"/>
      <c r="QRU489" s="38"/>
      <c r="QRV489" s="73"/>
      <c r="QRW489" s="74"/>
      <c r="QRX489" s="74"/>
      <c r="QRY489" s="74"/>
      <c r="QRZ489" s="72"/>
      <c r="QSA489" s="38"/>
      <c r="QSB489" s="38"/>
      <c r="QSC489" s="73"/>
      <c r="QSD489" s="74"/>
      <c r="QSE489" s="74"/>
      <c r="QSF489" s="74"/>
      <c r="QSG489" s="72"/>
      <c r="QSH489" s="38"/>
      <c r="QSI489" s="38"/>
      <c r="QSJ489" s="73"/>
      <c r="QSK489" s="74"/>
      <c r="QSL489" s="74"/>
      <c r="QSM489" s="74"/>
      <c r="QSN489" s="72"/>
      <c r="QSO489" s="38"/>
      <c r="QSP489" s="38"/>
      <c r="QSQ489" s="73"/>
      <c r="QSR489" s="74"/>
      <c r="QSS489" s="74"/>
      <c r="QST489" s="74"/>
      <c r="QSU489" s="72"/>
      <c r="QSV489" s="38"/>
      <c r="QSW489" s="38"/>
      <c r="QSX489" s="73"/>
      <c r="QSY489" s="74"/>
      <c r="QSZ489" s="74"/>
      <c r="QTA489" s="74"/>
      <c r="QTB489" s="72"/>
      <c r="QTC489" s="38"/>
      <c r="QTD489" s="38"/>
      <c r="QTE489" s="73"/>
      <c r="QTF489" s="74"/>
      <c r="QTG489" s="74"/>
      <c r="QTH489" s="74"/>
      <c r="QTI489" s="72"/>
      <c r="QTJ489" s="38"/>
      <c r="QTK489" s="38"/>
      <c r="QTL489" s="73"/>
      <c r="QTM489" s="74"/>
      <c r="QTN489" s="74"/>
      <c r="QTO489" s="74"/>
      <c r="QTP489" s="72"/>
      <c r="QTQ489" s="38"/>
      <c r="QTR489" s="38"/>
      <c r="QTS489" s="73"/>
      <c r="QTT489" s="74"/>
      <c r="QTU489" s="74"/>
      <c r="QTV489" s="74"/>
      <c r="QTW489" s="72"/>
      <c r="QTX489" s="38"/>
      <c r="QTY489" s="38"/>
      <c r="QTZ489" s="73"/>
      <c r="QUA489" s="74"/>
      <c r="QUB489" s="74"/>
      <c r="QUC489" s="74"/>
      <c r="QUD489" s="72"/>
      <c r="QUE489" s="38"/>
      <c r="QUF489" s="38"/>
      <c r="QUG489" s="73"/>
      <c r="QUH489" s="74"/>
      <c r="QUI489" s="74"/>
      <c r="QUJ489" s="74"/>
      <c r="QUK489" s="72"/>
      <c r="QUL489" s="38"/>
      <c r="QUM489" s="38"/>
      <c r="QUN489" s="73"/>
      <c r="QUO489" s="74"/>
      <c r="QUP489" s="74"/>
      <c r="QUQ489" s="74"/>
      <c r="QUR489" s="72"/>
      <c r="QUS489" s="38"/>
      <c r="QUT489" s="38"/>
      <c r="QUU489" s="73"/>
      <c r="QUV489" s="74"/>
      <c r="QUW489" s="74"/>
      <c r="QUX489" s="74"/>
      <c r="QUY489" s="72"/>
      <c r="QUZ489" s="38"/>
      <c r="QVA489" s="38"/>
      <c r="QVB489" s="73"/>
      <c r="QVC489" s="74"/>
      <c r="QVD489" s="74"/>
      <c r="QVE489" s="74"/>
      <c r="QVF489" s="72"/>
      <c r="QVG489" s="38"/>
      <c r="QVH489" s="38"/>
      <c r="QVI489" s="73"/>
      <c r="QVJ489" s="74"/>
      <c r="QVK489" s="74"/>
      <c r="QVL489" s="74"/>
      <c r="QVM489" s="72"/>
      <c r="QVN489" s="38"/>
      <c r="QVO489" s="38"/>
      <c r="QVP489" s="73"/>
      <c r="QVQ489" s="74"/>
      <c r="QVR489" s="74"/>
      <c r="QVS489" s="74"/>
      <c r="QVT489" s="72"/>
      <c r="QVU489" s="38"/>
      <c r="QVV489" s="38"/>
      <c r="QVW489" s="73"/>
      <c r="QVX489" s="74"/>
      <c r="QVY489" s="74"/>
      <c r="QVZ489" s="74"/>
      <c r="QWA489" s="72"/>
      <c r="QWB489" s="38"/>
      <c r="QWC489" s="38"/>
      <c r="QWD489" s="73"/>
      <c r="QWE489" s="74"/>
      <c r="QWF489" s="74"/>
      <c r="QWG489" s="74"/>
      <c r="QWH489" s="72"/>
      <c r="QWI489" s="38"/>
      <c r="QWJ489" s="38"/>
      <c r="QWK489" s="73"/>
      <c r="QWL489" s="74"/>
      <c r="QWM489" s="74"/>
      <c r="QWN489" s="74"/>
      <c r="QWO489" s="72"/>
      <c r="QWP489" s="38"/>
      <c r="QWQ489" s="38"/>
      <c r="QWR489" s="73"/>
      <c r="QWS489" s="74"/>
      <c r="QWT489" s="74"/>
      <c r="QWU489" s="74"/>
      <c r="QWV489" s="72"/>
      <c r="QWW489" s="38"/>
      <c r="QWX489" s="38"/>
      <c r="QWY489" s="73"/>
      <c r="QWZ489" s="74"/>
      <c r="QXA489" s="74"/>
      <c r="QXB489" s="74"/>
      <c r="QXC489" s="72"/>
      <c r="QXD489" s="38"/>
      <c r="QXE489" s="38"/>
      <c r="QXF489" s="73"/>
      <c r="QXG489" s="74"/>
      <c r="QXH489" s="74"/>
      <c r="QXI489" s="74"/>
      <c r="QXJ489" s="72"/>
      <c r="QXK489" s="38"/>
      <c r="QXL489" s="38"/>
      <c r="QXM489" s="73"/>
      <c r="QXN489" s="74"/>
      <c r="QXO489" s="74"/>
      <c r="QXP489" s="74"/>
      <c r="QXQ489" s="72"/>
      <c r="QXR489" s="38"/>
      <c r="QXS489" s="38"/>
      <c r="QXT489" s="73"/>
      <c r="QXU489" s="74"/>
      <c r="QXV489" s="74"/>
      <c r="QXW489" s="74"/>
      <c r="QXX489" s="72"/>
      <c r="QXY489" s="38"/>
      <c r="QXZ489" s="38"/>
      <c r="QYA489" s="73"/>
      <c r="QYB489" s="74"/>
      <c r="QYC489" s="74"/>
      <c r="QYD489" s="74"/>
      <c r="QYE489" s="72"/>
      <c r="QYF489" s="38"/>
      <c r="QYG489" s="38"/>
      <c r="QYH489" s="73"/>
      <c r="QYI489" s="74"/>
      <c r="QYJ489" s="74"/>
      <c r="QYK489" s="74"/>
      <c r="QYL489" s="72"/>
      <c r="QYM489" s="38"/>
      <c r="QYN489" s="38"/>
      <c r="QYO489" s="73"/>
      <c r="QYP489" s="74"/>
      <c r="QYQ489" s="74"/>
      <c r="QYR489" s="74"/>
      <c r="QYS489" s="72"/>
      <c r="QYT489" s="38"/>
      <c r="QYU489" s="38"/>
      <c r="QYV489" s="73"/>
      <c r="QYW489" s="74"/>
      <c r="QYX489" s="74"/>
      <c r="QYY489" s="74"/>
      <c r="QYZ489" s="72"/>
      <c r="QZA489" s="38"/>
      <c r="QZB489" s="38"/>
      <c r="QZC489" s="73"/>
      <c r="QZD489" s="74"/>
      <c r="QZE489" s="74"/>
      <c r="QZF489" s="74"/>
      <c r="QZG489" s="72"/>
      <c r="QZH489" s="38"/>
      <c r="QZI489" s="38"/>
      <c r="QZJ489" s="73"/>
      <c r="QZK489" s="74"/>
      <c r="QZL489" s="74"/>
      <c r="QZM489" s="74"/>
      <c r="QZN489" s="72"/>
      <c r="QZO489" s="38"/>
      <c r="QZP489" s="38"/>
      <c r="QZQ489" s="73"/>
      <c r="QZR489" s="74"/>
      <c r="QZS489" s="74"/>
      <c r="QZT489" s="74"/>
      <c r="QZU489" s="72"/>
      <c r="QZV489" s="38"/>
      <c r="QZW489" s="38"/>
      <c r="QZX489" s="73"/>
      <c r="QZY489" s="74"/>
      <c r="QZZ489" s="74"/>
      <c r="RAA489" s="74"/>
      <c r="RAB489" s="72"/>
      <c r="RAC489" s="38"/>
      <c r="RAD489" s="38"/>
      <c r="RAE489" s="73"/>
      <c r="RAF489" s="74"/>
      <c r="RAG489" s="74"/>
      <c r="RAH489" s="74"/>
      <c r="RAI489" s="72"/>
      <c r="RAJ489" s="38"/>
      <c r="RAK489" s="38"/>
      <c r="RAL489" s="73"/>
      <c r="RAM489" s="74"/>
      <c r="RAN489" s="74"/>
      <c r="RAO489" s="74"/>
      <c r="RAP489" s="72"/>
      <c r="RAQ489" s="38"/>
      <c r="RAR489" s="38"/>
      <c r="RAS489" s="73"/>
      <c r="RAT489" s="74"/>
      <c r="RAU489" s="74"/>
      <c r="RAV489" s="74"/>
      <c r="RAW489" s="72"/>
      <c r="RAX489" s="38"/>
      <c r="RAY489" s="38"/>
      <c r="RAZ489" s="73"/>
      <c r="RBA489" s="74"/>
      <c r="RBB489" s="74"/>
      <c r="RBC489" s="74"/>
      <c r="RBD489" s="72"/>
      <c r="RBE489" s="38"/>
      <c r="RBF489" s="38"/>
      <c r="RBG489" s="73"/>
      <c r="RBH489" s="74"/>
      <c r="RBI489" s="74"/>
      <c r="RBJ489" s="74"/>
      <c r="RBK489" s="72"/>
      <c r="RBL489" s="38"/>
      <c r="RBM489" s="38"/>
      <c r="RBN489" s="73"/>
      <c r="RBO489" s="74"/>
      <c r="RBP489" s="74"/>
      <c r="RBQ489" s="74"/>
      <c r="RBR489" s="72"/>
      <c r="RBS489" s="38"/>
      <c r="RBT489" s="38"/>
      <c r="RBU489" s="73"/>
      <c r="RBV489" s="74"/>
      <c r="RBW489" s="74"/>
      <c r="RBX489" s="74"/>
      <c r="RBY489" s="72"/>
      <c r="RBZ489" s="38"/>
      <c r="RCA489" s="38"/>
      <c r="RCB489" s="73"/>
      <c r="RCC489" s="74"/>
      <c r="RCD489" s="74"/>
      <c r="RCE489" s="74"/>
      <c r="RCF489" s="72"/>
      <c r="RCG489" s="38"/>
      <c r="RCH489" s="38"/>
      <c r="RCI489" s="73"/>
      <c r="RCJ489" s="74"/>
      <c r="RCK489" s="74"/>
      <c r="RCL489" s="74"/>
      <c r="RCM489" s="72"/>
      <c r="RCN489" s="38"/>
      <c r="RCO489" s="38"/>
      <c r="RCP489" s="73"/>
      <c r="RCQ489" s="74"/>
      <c r="RCR489" s="74"/>
      <c r="RCS489" s="74"/>
      <c r="RCT489" s="72"/>
      <c r="RCU489" s="38"/>
      <c r="RCV489" s="38"/>
      <c r="RCW489" s="73"/>
      <c r="RCX489" s="74"/>
      <c r="RCY489" s="74"/>
      <c r="RCZ489" s="74"/>
      <c r="RDA489" s="72"/>
      <c r="RDB489" s="38"/>
      <c r="RDC489" s="38"/>
      <c r="RDD489" s="73"/>
      <c r="RDE489" s="74"/>
      <c r="RDF489" s="74"/>
      <c r="RDG489" s="74"/>
      <c r="RDH489" s="72"/>
      <c r="RDI489" s="38"/>
      <c r="RDJ489" s="38"/>
      <c r="RDK489" s="73"/>
      <c r="RDL489" s="74"/>
      <c r="RDM489" s="74"/>
      <c r="RDN489" s="74"/>
      <c r="RDO489" s="72"/>
      <c r="RDP489" s="38"/>
      <c r="RDQ489" s="38"/>
      <c r="RDR489" s="73"/>
      <c r="RDS489" s="74"/>
      <c r="RDT489" s="74"/>
      <c r="RDU489" s="74"/>
      <c r="RDV489" s="72"/>
      <c r="RDW489" s="38"/>
      <c r="RDX489" s="38"/>
      <c r="RDY489" s="73"/>
      <c r="RDZ489" s="74"/>
      <c r="REA489" s="74"/>
      <c r="REB489" s="74"/>
      <c r="REC489" s="72"/>
      <c r="RED489" s="38"/>
      <c r="REE489" s="38"/>
      <c r="REF489" s="73"/>
      <c r="REG489" s="74"/>
      <c r="REH489" s="74"/>
      <c r="REI489" s="74"/>
      <c r="REJ489" s="72"/>
      <c r="REK489" s="38"/>
      <c r="REL489" s="38"/>
      <c r="REM489" s="73"/>
      <c r="REN489" s="74"/>
      <c r="REO489" s="74"/>
      <c r="REP489" s="74"/>
      <c r="REQ489" s="72"/>
      <c r="RER489" s="38"/>
      <c r="RES489" s="38"/>
      <c r="RET489" s="73"/>
      <c r="REU489" s="74"/>
      <c r="REV489" s="74"/>
      <c r="REW489" s="74"/>
      <c r="REX489" s="72"/>
      <c r="REY489" s="38"/>
      <c r="REZ489" s="38"/>
      <c r="RFA489" s="73"/>
      <c r="RFB489" s="74"/>
      <c r="RFC489" s="74"/>
      <c r="RFD489" s="74"/>
      <c r="RFE489" s="72"/>
      <c r="RFF489" s="38"/>
      <c r="RFG489" s="38"/>
      <c r="RFH489" s="73"/>
      <c r="RFI489" s="74"/>
      <c r="RFJ489" s="74"/>
      <c r="RFK489" s="74"/>
      <c r="RFL489" s="72"/>
      <c r="RFM489" s="38"/>
      <c r="RFN489" s="38"/>
      <c r="RFO489" s="73"/>
      <c r="RFP489" s="74"/>
      <c r="RFQ489" s="74"/>
      <c r="RFR489" s="74"/>
      <c r="RFS489" s="72"/>
      <c r="RFT489" s="38"/>
      <c r="RFU489" s="38"/>
      <c r="RFV489" s="73"/>
      <c r="RFW489" s="74"/>
      <c r="RFX489" s="74"/>
      <c r="RFY489" s="74"/>
      <c r="RFZ489" s="72"/>
      <c r="RGA489" s="38"/>
      <c r="RGB489" s="38"/>
      <c r="RGC489" s="73"/>
      <c r="RGD489" s="74"/>
      <c r="RGE489" s="74"/>
      <c r="RGF489" s="74"/>
      <c r="RGG489" s="72"/>
      <c r="RGH489" s="38"/>
      <c r="RGI489" s="38"/>
      <c r="RGJ489" s="73"/>
      <c r="RGK489" s="74"/>
      <c r="RGL489" s="74"/>
      <c r="RGM489" s="74"/>
      <c r="RGN489" s="72"/>
      <c r="RGO489" s="38"/>
      <c r="RGP489" s="38"/>
      <c r="RGQ489" s="73"/>
      <c r="RGR489" s="74"/>
      <c r="RGS489" s="74"/>
      <c r="RGT489" s="74"/>
      <c r="RGU489" s="72"/>
      <c r="RGV489" s="38"/>
      <c r="RGW489" s="38"/>
      <c r="RGX489" s="73"/>
      <c r="RGY489" s="74"/>
      <c r="RGZ489" s="74"/>
      <c r="RHA489" s="74"/>
      <c r="RHB489" s="72"/>
      <c r="RHC489" s="38"/>
      <c r="RHD489" s="38"/>
      <c r="RHE489" s="73"/>
      <c r="RHF489" s="74"/>
      <c r="RHG489" s="74"/>
      <c r="RHH489" s="74"/>
      <c r="RHI489" s="72"/>
      <c r="RHJ489" s="38"/>
      <c r="RHK489" s="38"/>
      <c r="RHL489" s="73"/>
      <c r="RHM489" s="74"/>
      <c r="RHN489" s="74"/>
      <c r="RHO489" s="74"/>
      <c r="RHP489" s="72"/>
      <c r="RHQ489" s="38"/>
      <c r="RHR489" s="38"/>
      <c r="RHS489" s="73"/>
      <c r="RHT489" s="74"/>
      <c r="RHU489" s="74"/>
      <c r="RHV489" s="74"/>
      <c r="RHW489" s="72"/>
      <c r="RHX489" s="38"/>
      <c r="RHY489" s="38"/>
      <c r="RHZ489" s="73"/>
      <c r="RIA489" s="74"/>
      <c r="RIB489" s="74"/>
      <c r="RIC489" s="74"/>
      <c r="RID489" s="72"/>
      <c r="RIE489" s="38"/>
      <c r="RIF489" s="38"/>
      <c r="RIG489" s="73"/>
      <c r="RIH489" s="74"/>
      <c r="RII489" s="74"/>
      <c r="RIJ489" s="74"/>
      <c r="RIK489" s="72"/>
      <c r="RIL489" s="38"/>
      <c r="RIM489" s="38"/>
      <c r="RIN489" s="73"/>
      <c r="RIO489" s="74"/>
      <c r="RIP489" s="74"/>
      <c r="RIQ489" s="74"/>
      <c r="RIR489" s="72"/>
      <c r="RIS489" s="38"/>
      <c r="RIT489" s="38"/>
      <c r="RIU489" s="73"/>
      <c r="RIV489" s="74"/>
      <c r="RIW489" s="74"/>
      <c r="RIX489" s="74"/>
      <c r="RIY489" s="72"/>
      <c r="RIZ489" s="38"/>
      <c r="RJA489" s="38"/>
      <c r="RJB489" s="73"/>
      <c r="RJC489" s="74"/>
      <c r="RJD489" s="74"/>
      <c r="RJE489" s="74"/>
      <c r="RJF489" s="72"/>
      <c r="RJG489" s="38"/>
      <c r="RJH489" s="38"/>
      <c r="RJI489" s="73"/>
      <c r="RJJ489" s="74"/>
      <c r="RJK489" s="74"/>
      <c r="RJL489" s="74"/>
      <c r="RJM489" s="72"/>
      <c r="RJN489" s="38"/>
      <c r="RJO489" s="38"/>
      <c r="RJP489" s="73"/>
      <c r="RJQ489" s="74"/>
      <c r="RJR489" s="74"/>
      <c r="RJS489" s="74"/>
      <c r="RJT489" s="72"/>
      <c r="RJU489" s="38"/>
      <c r="RJV489" s="38"/>
      <c r="RJW489" s="73"/>
      <c r="RJX489" s="74"/>
      <c r="RJY489" s="74"/>
      <c r="RJZ489" s="74"/>
      <c r="RKA489" s="72"/>
      <c r="RKB489" s="38"/>
      <c r="RKC489" s="38"/>
      <c r="RKD489" s="73"/>
      <c r="RKE489" s="74"/>
      <c r="RKF489" s="74"/>
      <c r="RKG489" s="74"/>
      <c r="RKH489" s="72"/>
      <c r="RKI489" s="38"/>
      <c r="RKJ489" s="38"/>
      <c r="RKK489" s="73"/>
      <c r="RKL489" s="74"/>
      <c r="RKM489" s="74"/>
      <c r="RKN489" s="74"/>
      <c r="RKO489" s="72"/>
      <c r="RKP489" s="38"/>
      <c r="RKQ489" s="38"/>
      <c r="RKR489" s="73"/>
      <c r="RKS489" s="74"/>
      <c r="RKT489" s="74"/>
      <c r="RKU489" s="74"/>
      <c r="RKV489" s="72"/>
      <c r="RKW489" s="38"/>
      <c r="RKX489" s="38"/>
      <c r="RKY489" s="73"/>
      <c r="RKZ489" s="74"/>
      <c r="RLA489" s="74"/>
      <c r="RLB489" s="74"/>
      <c r="RLC489" s="72"/>
      <c r="RLD489" s="38"/>
      <c r="RLE489" s="38"/>
      <c r="RLF489" s="73"/>
      <c r="RLG489" s="74"/>
      <c r="RLH489" s="74"/>
      <c r="RLI489" s="74"/>
      <c r="RLJ489" s="72"/>
      <c r="RLK489" s="38"/>
      <c r="RLL489" s="38"/>
      <c r="RLM489" s="73"/>
      <c r="RLN489" s="74"/>
      <c r="RLO489" s="74"/>
      <c r="RLP489" s="74"/>
      <c r="RLQ489" s="72"/>
      <c r="RLR489" s="38"/>
      <c r="RLS489" s="38"/>
      <c r="RLT489" s="73"/>
      <c r="RLU489" s="74"/>
      <c r="RLV489" s="74"/>
      <c r="RLW489" s="74"/>
      <c r="RLX489" s="72"/>
      <c r="RLY489" s="38"/>
      <c r="RLZ489" s="38"/>
      <c r="RMA489" s="73"/>
      <c r="RMB489" s="74"/>
      <c r="RMC489" s="74"/>
      <c r="RMD489" s="74"/>
      <c r="RME489" s="72"/>
      <c r="RMF489" s="38"/>
      <c r="RMG489" s="38"/>
      <c r="RMH489" s="73"/>
      <c r="RMI489" s="74"/>
      <c r="RMJ489" s="74"/>
      <c r="RMK489" s="74"/>
      <c r="RML489" s="72"/>
      <c r="RMM489" s="38"/>
      <c r="RMN489" s="38"/>
      <c r="RMO489" s="73"/>
      <c r="RMP489" s="74"/>
      <c r="RMQ489" s="74"/>
      <c r="RMR489" s="74"/>
      <c r="RMS489" s="72"/>
      <c r="RMT489" s="38"/>
      <c r="RMU489" s="38"/>
      <c r="RMV489" s="73"/>
      <c r="RMW489" s="74"/>
      <c r="RMX489" s="74"/>
      <c r="RMY489" s="74"/>
      <c r="RMZ489" s="72"/>
      <c r="RNA489" s="38"/>
      <c r="RNB489" s="38"/>
      <c r="RNC489" s="73"/>
      <c r="RND489" s="74"/>
      <c r="RNE489" s="74"/>
      <c r="RNF489" s="74"/>
      <c r="RNG489" s="72"/>
      <c r="RNH489" s="38"/>
      <c r="RNI489" s="38"/>
      <c r="RNJ489" s="73"/>
      <c r="RNK489" s="74"/>
      <c r="RNL489" s="74"/>
      <c r="RNM489" s="74"/>
      <c r="RNN489" s="72"/>
      <c r="RNO489" s="38"/>
      <c r="RNP489" s="38"/>
      <c r="RNQ489" s="73"/>
      <c r="RNR489" s="74"/>
      <c r="RNS489" s="74"/>
      <c r="RNT489" s="74"/>
      <c r="RNU489" s="72"/>
      <c r="RNV489" s="38"/>
      <c r="RNW489" s="38"/>
      <c r="RNX489" s="73"/>
      <c r="RNY489" s="74"/>
      <c r="RNZ489" s="74"/>
      <c r="ROA489" s="74"/>
      <c r="ROB489" s="72"/>
      <c r="ROC489" s="38"/>
      <c r="ROD489" s="38"/>
      <c r="ROE489" s="73"/>
      <c r="ROF489" s="74"/>
      <c r="ROG489" s="74"/>
      <c r="ROH489" s="74"/>
      <c r="ROI489" s="72"/>
      <c r="ROJ489" s="38"/>
      <c r="ROK489" s="38"/>
      <c r="ROL489" s="73"/>
      <c r="ROM489" s="74"/>
      <c r="RON489" s="74"/>
      <c r="ROO489" s="74"/>
      <c r="ROP489" s="72"/>
      <c r="ROQ489" s="38"/>
      <c r="ROR489" s="38"/>
      <c r="ROS489" s="73"/>
      <c r="ROT489" s="74"/>
      <c r="ROU489" s="74"/>
      <c r="ROV489" s="74"/>
      <c r="ROW489" s="72"/>
      <c r="ROX489" s="38"/>
      <c r="ROY489" s="38"/>
      <c r="ROZ489" s="73"/>
      <c r="RPA489" s="74"/>
      <c r="RPB489" s="74"/>
      <c r="RPC489" s="74"/>
      <c r="RPD489" s="72"/>
      <c r="RPE489" s="38"/>
      <c r="RPF489" s="38"/>
      <c r="RPG489" s="73"/>
      <c r="RPH489" s="74"/>
      <c r="RPI489" s="74"/>
      <c r="RPJ489" s="74"/>
      <c r="RPK489" s="72"/>
      <c r="RPL489" s="38"/>
      <c r="RPM489" s="38"/>
      <c r="RPN489" s="73"/>
      <c r="RPO489" s="74"/>
      <c r="RPP489" s="74"/>
      <c r="RPQ489" s="74"/>
      <c r="RPR489" s="72"/>
      <c r="RPS489" s="38"/>
      <c r="RPT489" s="38"/>
      <c r="RPU489" s="73"/>
      <c r="RPV489" s="74"/>
      <c r="RPW489" s="74"/>
      <c r="RPX489" s="74"/>
      <c r="RPY489" s="72"/>
      <c r="RPZ489" s="38"/>
      <c r="RQA489" s="38"/>
      <c r="RQB489" s="73"/>
      <c r="RQC489" s="74"/>
      <c r="RQD489" s="74"/>
      <c r="RQE489" s="74"/>
      <c r="RQF489" s="72"/>
      <c r="RQG489" s="38"/>
      <c r="RQH489" s="38"/>
      <c r="RQI489" s="73"/>
      <c r="RQJ489" s="74"/>
      <c r="RQK489" s="74"/>
      <c r="RQL489" s="74"/>
      <c r="RQM489" s="72"/>
      <c r="RQN489" s="38"/>
      <c r="RQO489" s="38"/>
      <c r="RQP489" s="73"/>
      <c r="RQQ489" s="74"/>
      <c r="RQR489" s="74"/>
      <c r="RQS489" s="74"/>
      <c r="RQT489" s="72"/>
      <c r="RQU489" s="38"/>
      <c r="RQV489" s="38"/>
      <c r="RQW489" s="73"/>
      <c r="RQX489" s="74"/>
      <c r="RQY489" s="74"/>
      <c r="RQZ489" s="74"/>
      <c r="RRA489" s="72"/>
      <c r="RRB489" s="38"/>
      <c r="RRC489" s="38"/>
      <c r="RRD489" s="73"/>
      <c r="RRE489" s="74"/>
      <c r="RRF489" s="74"/>
      <c r="RRG489" s="74"/>
      <c r="RRH489" s="72"/>
      <c r="RRI489" s="38"/>
      <c r="RRJ489" s="38"/>
      <c r="RRK489" s="73"/>
      <c r="RRL489" s="74"/>
      <c r="RRM489" s="74"/>
      <c r="RRN489" s="74"/>
      <c r="RRO489" s="72"/>
      <c r="RRP489" s="38"/>
      <c r="RRQ489" s="38"/>
      <c r="RRR489" s="73"/>
      <c r="RRS489" s="74"/>
      <c r="RRT489" s="74"/>
      <c r="RRU489" s="74"/>
      <c r="RRV489" s="72"/>
      <c r="RRW489" s="38"/>
      <c r="RRX489" s="38"/>
      <c r="RRY489" s="73"/>
      <c r="RRZ489" s="74"/>
      <c r="RSA489" s="74"/>
      <c r="RSB489" s="74"/>
      <c r="RSC489" s="72"/>
      <c r="RSD489" s="38"/>
      <c r="RSE489" s="38"/>
      <c r="RSF489" s="73"/>
      <c r="RSG489" s="74"/>
      <c r="RSH489" s="74"/>
      <c r="RSI489" s="74"/>
      <c r="RSJ489" s="72"/>
      <c r="RSK489" s="38"/>
      <c r="RSL489" s="38"/>
      <c r="RSM489" s="73"/>
      <c r="RSN489" s="74"/>
      <c r="RSO489" s="74"/>
      <c r="RSP489" s="74"/>
      <c r="RSQ489" s="72"/>
      <c r="RSR489" s="38"/>
      <c r="RSS489" s="38"/>
      <c r="RST489" s="73"/>
      <c r="RSU489" s="74"/>
      <c r="RSV489" s="74"/>
      <c r="RSW489" s="74"/>
      <c r="RSX489" s="72"/>
      <c r="RSY489" s="38"/>
      <c r="RSZ489" s="38"/>
      <c r="RTA489" s="73"/>
      <c r="RTB489" s="74"/>
      <c r="RTC489" s="74"/>
      <c r="RTD489" s="74"/>
      <c r="RTE489" s="72"/>
      <c r="RTF489" s="38"/>
      <c r="RTG489" s="38"/>
      <c r="RTH489" s="73"/>
      <c r="RTI489" s="74"/>
      <c r="RTJ489" s="74"/>
      <c r="RTK489" s="74"/>
      <c r="RTL489" s="72"/>
      <c r="RTM489" s="38"/>
      <c r="RTN489" s="38"/>
      <c r="RTO489" s="73"/>
      <c r="RTP489" s="74"/>
      <c r="RTQ489" s="74"/>
      <c r="RTR489" s="74"/>
      <c r="RTS489" s="72"/>
      <c r="RTT489" s="38"/>
      <c r="RTU489" s="38"/>
      <c r="RTV489" s="73"/>
      <c r="RTW489" s="74"/>
      <c r="RTX489" s="74"/>
      <c r="RTY489" s="74"/>
      <c r="RTZ489" s="72"/>
      <c r="RUA489" s="38"/>
      <c r="RUB489" s="38"/>
      <c r="RUC489" s="73"/>
      <c r="RUD489" s="74"/>
      <c r="RUE489" s="74"/>
      <c r="RUF489" s="74"/>
      <c r="RUG489" s="72"/>
      <c r="RUH489" s="38"/>
      <c r="RUI489" s="38"/>
      <c r="RUJ489" s="73"/>
      <c r="RUK489" s="74"/>
      <c r="RUL489" s="74"/>
      <c r="RUM489" s="74"/>
      <c r="RUN489" s="72"/>
      <c r="RUO489" s="38"/>
      <c r="RUP489" s="38"/>
      <c r="RUQ489" s="73"/>
      <c r="RUR489" s="74"/>
      <c r="RUS489" s="74"/>
      <c r="RUT489" s="74"/>
      <c r="RUU489" s="72"/>
      <c r="RUV489" s="38"/>
      <c r="RUW489" s="38"/>
      <c r="RUX489" s="73"/>
      <c r="RUY489" s="74"/>
      <c r="RUZ489" s="74"/>
      <c r="RVA489" s="74"/>
      <c r="RVB489" s="72"/>
      <c r="RVC489" s="38"/>
      <c r="RVD489" s="38"/>
      <c r="RVE489" s="73"/>
      <c r="RVF489" s="74"/>
      <c r="RVG489" s="74"/>
      <c r="RVH489" s="74"/>
      <c r="RVI489" s="72"/>
      <c r="RVJ489" s="38"/>
      <c r="RVK489" s="38"/>
      <c r="RVL489" s="73"/>
      <c r="RVM489" s="74"/>
      <c r="RVN489" s="74"/>
      <c r="RVO489" s="74"/>
      <c r="RVP489" s="72"/>
      <c r="RVQ489" s="38"/>
      <c r="RVR489" s="38"/>
      <c r="RVS489" s="73"/>
      <c r="RVT489" s="74"/>
      <c r="RVU489" s="74"/>
      <c r="RVV489" s="74"/>
      <c r="RVW489" s="72"/>
      <c r="RVX489" s="38"/>
      <c r="RVY489" s="38"/>
      <c r="RVZ489" s="73"/>
      <c r="RWA489" s="74"/>
      <c r="RWB489" s="74"/>
      <c r="RWC489" s="74"/>
      <c r="RWD489" s="72"/>
      <c r="RWE489" s="38"/>
      <c r="RWF489" s="38"/>
      <c r="RWG489" s="73"/>
      <c r="RWH489" s="74"/>
      <c r="RWI489" s="74"/>
      <c r="RWJ489" s="74"/>
      <c r="RWK489" s="72"/>
      <c r="RWL489" s="38"/>
      <c r="RWM489" s="38"/>
      <c r="RWN489" s="73"/>
      <c r="RWO489" s="74"/>
      <c r="RWP489" s="74"/>
      <c r="RWQ489" s="74"/>
      <c r="RWR489" s="72"/>
      <c r="RWS489" s="38"/>
      <c r="RWT489" s="38"/>
      <c r="RWU489" s="73"/>
      <c r="RWV489" s="74"/>
      <c r="RWW489" s="74"/>
      <c r="RWX489" s="74"/>
      <c r="RWY489" s="72"/>
      <c r="RWZ489" s="38"/>
      <c r="RXA489" s="38"/>
      <c r="RXB489" s="73"/>
      <c r="RXC489" s="74"/>
      <c r="RXD489" s="74"/>
      <c r="RXE489" s="74"/>
      <c r="RXF489" s="72"/>
      <c r="RXG489" s="38"/>
      <c r="RXH489" s="38"/>
      <c r="RXI489" s="73"/>
      <c r="RXJ489" s="74"/>
      <c r="RXK489" s="74"/>
      <c r="RXL489" s="74"/>
      <c r="RXM489" s="72"/>
      <c r="RXN489" s="38"/>
      <c r="RXO489" s="38"/>
      <c r="RXP489" s="73"/>
      <c r="RXQ489" s="74"/>
      <c r="RXR489" s="74"/>
      <c r="RXS489" s="74"/>
      <c r="RXT489" s="72"/>
      <c r="RXU489" s="38"/>
      <c r="RXV489" s="38"/>
      <c r="RXW489" s="73"/>
      <c r="RXX489" s="74"/>
      <c r="RXY489" s="74"/>
      <c r="RXZ489" s="74"/>
      <c r="RYA489" s="72"/>
      <c r="RYB489" s="38"/>
      <c r="RYC489" s="38"/>
      <c r="RYD489" s="73"/>
      <c r="RYE489" s="74"/>
      <c r="RYF489" s="74"/>
      <c r="RYG489" s="74"/>
      <c r="RYH489" s="72"/>
      <c r="RYI489" s="38"/>
      <c r="RYJ489" s="38"/>
      <c r="RYK489" s="73"/>
      <c r="RYL489" s="74"/>
      <c r="RYM489" s="74"/>
      <c r="RYN489" s="74"/>
      <c r="RYO489" s="72"/>
      <c r="RYP489" s="38"/>
      <c r="RYQ489" s="38"/>
      <c r="RYR489" s="73"/>
      <c r="RYS489" s="74"/>
      <c r="RYT489" s="74"/>
      <c r="RYU489" s="74"/>
      <c r="RYV489" s="72"/>
      <c r="RYW489" s="38"/>
      <c r="RYX489" s="38"/>
      <c r="RYY489" s="73"/>
      <c r="RYZ489" s="74"/>
      <c r="RZA489" s="74"/>
      <c r="RZB489" s="74"/>
      <c r="RZC489" s="72"/>
      <c r="RZD489" s="38"/>
      <c r="RZE489" s="38"/>
      <c r="RZF489" s="73"/>
      <c r="RZG489" s="74"/>
      <c r="RZH489" s="74"/>
      <c r="RZI489" s="74"/>
      <c r="RZJ489" s="72"/>
      <c r="RZK489" s="38"/>
      <c r="RZL489" s="38"/>
      <c r="RZM489" s="73"/>
      <c r="RZN489" s="74"/>
      <c r="RZO489" s="74"/>
      <c r="RZP489" s="74"/>
      <c r="RZQ489" s="72"/>
      <c r="RZR489" s="38"/>
      <c r="RZS489" s="38"/>
      <c r="RZT489" s="73"/>
      <c r="RZU489" s="74"/>
      <c r="RZV489" s="74"/>
      <c r="RZW489" s="74"/>
      <c r="RZX489" s="72"/>
      <c r="RZY489" s="38"/>
      <c r="RZZ489" s="38"/>
      <c r="SAA489" s="73"/>
      <c r="SAB489" s="74"/>
      <c r="SAC489" s="74"/>
      <c r="SAD489" s="74"/>
      <c r="SAE489" s="72"/>
      <c r="SAF489" s="38"/>
      <c r="SAG489" s="38"/>
      <c r="SAH489" s="73"/>
      <c r="SAI489" s="74"/>
      <c r="SAJ489" s="74"/>
      <c r="SAK489" s="74"/>
      <c r="SAL489" s="72"/>
      <c r="SAM489" s="38"/>
      <c r="SAN489" s="38"/>
      <c r="SAO489" s="73"/>
      <c r="SAP489" s="74"/>
      <c r="SAQ489" s="74"/>
      <c r="SAR489" s="74"/>
      <c r="SAS489" s="72"/>
      <c r="SAT489" s="38"/>
      <c r="SAU489" s="38"/>
      <c r="SAV489" s="73"/>
      <c r="SAW489" s="74"/>
      <c r="SAX489" s="74"/>
      <c r="SAY489" s="74"/>
      <c r="SAZ489" s="72"/>
      <c r="SBA489" s="38"/>
      <c r="SBB489" s="38"/>
      <c r="SBC489" s="73"/>
      <c r="SBD489" s="74"/>
      <c r="SBE489" s="74"/>
      <c r="SBF489" s="74"/>
      <c r="SBG489" s="72"/>
      <c r="SBH489" s="38"/>
      <c r="SBI489" s="38"/>
      <c r="SBJ489" s="73"/>
      <c r="SBK489" s="74"/>
      <c r="SBL489" s="74"/>
      <c r="SBM489" s="74"/>
      <c r="SBN489" s="72"/>
      <c r="SBO489" s="38"/>
      <c r="SBP489" s="38"/>
      <c r="SBQ489" s="73"/>
      <c r="SBR489" s="74"/>
      <c r="SBS489" s="74"/>
      <c r="SBT489" s="74"/>
      <c r="SBU489" s="72"/>
      <c r="SBV489" s="38"/>
      <c r="SBW489" s="38"/>
      <c r="SBX489" s="73"/>
      <c r="SBY489" s="74"/>
      <c r="SBZ489" s="74"/>
      <c r="SCA489" s="74"/>
      <c r="SCB489" s="72"/>
      <c r="SCC489" s="38"/>
      <c r="SCD489" s="38"/>
      <c r="SCE489" s="73"/>
      <c r="SCF489" s="74"/>
      <c r="SCG489" s="74"/>
      <c r="SCH489" s="74"/>
      <c r="SCI489" s="72"/>
      <c r="SCJ489" s="38"/>
      <c r="SCK489" s="38"/>
      <c r="SCL489" s="73"/>
      <c r="SCM489" s="74"/>
      <c r="SCN489" s="74"/>
      <c r="SCO489" s="74"/>
      <c r="SCP489" s="72"/>
      <c r="SCQ489" s="38"/>
      <c r="SCR489" s="38"/>
      <c r="SCS489" s="73"/>
      <c r="SCT489" s="74"/>
      <c r="SCU489" s="74"/>
      <c r="SCV489" s="74"/>
      <c r="SCW489" s="72"/>
      <c r="SCX489" s="38"/>
      <c r="SCY489" s="38"/>
      <c r="SCZ489" s="73"/>
      <c r="SDA489" s="74"/>
      <c r="SDB489" s="74"/>
      <c r="SDC489" s="74"/>
      <c r="SDD489" s="72"/>
      <c r="SDE489" s="38"/>
      <c r="SDF489" s="38"/>
      <c r="SDG489" s="73"/>
      <c r="SDH489" s="74"/>
      <c r="SDI489" s="74"/>
      <c r="SDJ489" s="74"/>
      <c r="SDK489" s="72"/>
      <c r="SDL489" s="38"/>
      <c r="SDM489" s="38"/>
      <c r="SDN489" s="73"/>
      <c r="SDO489" s="74"/>
      <c r="SDP489" s="74"/>
      <c r="SDQ489" s="74"/>
      <c r="SDR489" s="72"/>
      <c r="SDS489" s="38"/>
      <c r="SDT489" s="38"/>
      <c r="SDU489" s="73"/>
      <c r="SDV489" s="74"/>
      <c r="SDW489" s="74"/>
      <c r="SDX489" s="74"/>
      <c r="SDY489" s="72"/>
      <c r="SDZ489" s="38"/>
      <c r="SEA489" s="38"/>
      <c r="SEB489" s="73"/>
      <c r="SEC489" s="74"/>
      <c r="SED489" s="74"/>
      <c r="SEE489" s="74"/>
      <c r="SEF489" s="72"/>
      <c r="SEG489" s="38"/>
      <c r="SEH489" s="38"/>
      <c r="SEI489" s="73"/>
      <c r="SEJ489" s="74"/>
      <c r="SEK489" s="74"/>
      <c r="SEL489" s="74"/>
      <c r="SEM489" s="72"/>
      <c r="SEN489" s="38"/>
      <c r="SEO489" s="38"/>
      <c r="SEP489" s="73"/>
      <c r="SEQ489" s="74"/>
      <c r="SER489" s="74"/>
      <c r="SES489" s="74"/>
      <c r="SET489" s="72"/>
      <c r="SEU489" s="38"/>
      <c r="SEV489" s="38"/>
      <c r="SEW489" s="73"/>
      <c r="SEX489" s="74"/>
      <c r="SEY489" s="74"/>
      <c r="SEZ489" s="74"/>
      <c r="SFA489" s="72"/>
      <c r="SFB489" s="38"/>
      <c r="SFC489" s="38"/>
      <c r="SFD489" s="73"/>
      <c r="SFE489" s="74"/>
      <c r="SFF489" s="74"/>
      <c r="SFG489" s="74"/>
      <c r="SFH489" s="72"/>
      <c r="SFI489" s="38"/>
      <c r="SFJ489" s="38"/>
      <c r="SFK489" s="73"/>
      <c r="SFL489" s="74"/>
      <c r="SFM489" s="74"/>
      <c r="SFN489" s="74"/>
      <c r="SFO489" s="72"/>
      <c r="SFP489" s="38"/>
      <c r="SFQ489" s="38"/>
      <c r="SFR489" s="73"/>
      <c r="SFS489" s="74"/>
      <c r="SFT489" s="74"/>
      <c r="SFU489" s="74"/>
      <c r="SFV489" s="72"/>
      <c r="SFW489" s="38"/>
      <c r="SFX489" s="38"/>
      <c r="SFY489" s="73"/>
      <c r="SFZ489" s="74"/>
      <c r="SGA489" s="74"/>
      <c r="SGB489" s="74"/>
      <c r="SGC489" s="72"/>
      <c r="SGD489" s="38"/>
      <c r="SGE489" s="38"/>
      <c r="SGF489" s="73"/>
      <c r="SGG489" s="74"/>
      <c r="SGH489" s="74"/>
      <c r="SGI489" s="74"/>
      <c r="SGJ489" s="72"/>
      <c r="SGK489" s="38"/>
      <c r="SGL489" s="38"/>
      <c r="SGM489" s="73"/>
      <c r="SGN489" s="74"/>
      <c r="SGO489" s="74"/>
      <c r="SGP489" s="74"/>
      <c r="SGQ489" s="72"/>
      <c r="SGR489" s="38"/>
      <c r="SGS489" s="38"/>
      <c r="SGT489" s="73"/>
      <c r="SGU489" s="74"/>
      <c r="SGV489" s="74"/>
      <c r="SGW489" s="74"/>
      <c r="SGX489" s="72"/>
      <c r="SGY489" s="38"/>
      <c r="SGZ489" s="38"/>
      <c r="SHA489" s="73"/>
      <c r="SHB489" s="74"/>
      <c r="SHC489" s="74"/>
      <c r="SHD489" s="74"/>
      <c r="SHE489" s="72"/>
      <c r="SHF489" s="38"/>
      <c r="SHG489" s="38"/>
      <c r="SHH489" s="73"/>
      <c r="SHI489" s="74"/>
      <c r="SHJ489" s="74"/>
      <c r="SHK489" s="74"/>
      <c r="SHL489" s="72"/>
      <c r="SHM489" s="38"/>
      <c r="SHN489" s="38"/>
      <c r="SHO489" s="73"/>
      <c r="SHP489" s="74"/>
      <c r="SHQ489" s="74"/>
      <c r="SHR489" s="74"/>
      <c r="SHS489" s="72"/>
      <c r="SHT489" s="38"/>
      <c r="SHU489" s="38"/>
      <c r="SHV489" s="73"/>
      <c r="SHW489" s="74"/>
      <c r="SHX489" s="74"/>
      <c r="SHY489" s="74"/>
      <c r="SHZ489" s="72"/>
      <c r="SIA489" s="38"/>
      <c r="SIB489" s="38"/>
      <c r="SIC489" s="73"/>
      <c r="SID489" s="74"/>
      <c r="SIE489" s="74"/>
      <c r="SIF489" s="74"/>
      <c r="SIG489" s="72"/>
      <c r="SIH489" s="38"/>
      <c r="SII489" s="38"/>
      <c r="SIJ489" s="73"/>
      <c r="SIK489" s="74"/>
      <c r="SIL489" s="74"/>
      <c r="SIM489" s="74"/>
      <c r="SIN489" s="72"/>
      <c r="SIO489" s="38"/>
      <c r="SIP489" s="38"/>
      <c r="SIQ489" s="73"/>
      <c r="SIR489" s="74"/>
      <c r="SIS489" s="74"/>
      <c r="SIT489" s="74"/>
      <c r="SIU489" s="72"/>
      <c r="SIV489" s="38"/>
      <c r="SIW489" s="38"/>
      <c r="SIX489" s="73"/>
      <c r="SIY489" s="74"/>
      <c r="SIZ489" s="74"/>
      <c r="SJA489" s="74"/>
      <c r="SJB489" s="72"/>
      <c r="SJC489" s="38"/>
      <c r="SJD489" s="38"/>
      <c r="SJE489" s="73"/>
      <c r="SJF489" s="74"/>
      <c r="SJG489" s="74"/>
      <c r="SJH489" s="74"/>
      <c r="SJI489" s="72"/>
      <c r="SJJ489" s="38"/>
      <c r="SJK489" s="38"/>
      <c r="SJL489" s="73"/>
      <c r="SJM489" s="74"/>
      <c r="SJN489" s="74"/>
      <c r="SJO489" s="74"/>
      <c r="SJP489" s="72"/>
      <c r="SJQ489" s="38"/>
      <c r="SJR489" s="38"/>
      <c r="SJS489" s="73"/>
      <c r="SJT489" s="74"/>
      <c r="SJU489" s="74"/>
      <c r="SJV489" s="74"/>
      <c r="SJW489" s="72"/>
      <c r="SJX489" s="38"/>
      <c r="SJY489" s="38"/>
      <c r="SJZ489" s="73"/>
      <c r="SKA489" s="74"/>
      <c r="SKB489" s="74"/>
      <c r="SKC489" s="74"/>
      <c r="SKD489" s="72"/>
      <c r="SKE489" s="38"/>
      <c r="SKF489" s="38"/>
      <c r="SKG489" s="73"/>
      <c r="SKH489" s="74"/>
      <c r="SKI489" s="74"/>
      <c r="SKJ489" s="74"/>
      <c r="SKK489" s="72"/>
      <c r="SKL489" s="38"/>
      <c r="SKM489" s="38"/>
      <c r="SKN489" s="73"/>
      <c r="SKO489" s="74"/>
      <c r="SKP489" s="74"/>
      <c r="SKQ489" s="74"/>
      <c r="SKR489" s="72"/>
      <c r="SKS489" s="38"/>
      <c r="SKT489" s="38"/>
      <c r="SKU489" s="73"/>
      <c r="SKV489" s="74"/>
      <c r="SKW489" s="74"/>
      <c r="SKX489" s="74"/>
      <c r="SKY489" s="72"/>
      <c r="SKZ489" s="38"/>
      <c r="SLA489" s="38"/>
      <c r="SLB489" s="73"/>
      <c r="SLC489" s="74"/>
      <c r="SLD489" s="74"/>
      <c r="SLE489" s="74"/>
      <c r="SLF489" s="72"/>
      <c r="SLG489" s="38"/>
      <c r="SLH489" s="38"/>
      <c r="SLI489" s="73"/>
      <c r="SLJ489" s="74"/>
      <c r="SLK489" s="74"/>
      <c r="SLL489" s="74"/>
      <c r="SLM489" s="72"/>
      <c r="SLN489" s="38"/>
      <c r="SLO489" s="38"/>
      <c r="SLP489" s="73"/>
      <c r="SLQ489" s="74"/>
      <c r="SLR489" s="74"/>
      <c r="SLS489" s="74"/>
      <c r="SLT489" s="72"/>
      <c r="SLU489" s="38"/>
      <c r="SLV489" s="38"/>
      <c r="SLW489" s="73"/>
      <c r="SLX489" s="74"/>
      <c r="SLY489" s="74"/>
      <c r="SLZ489" s="74"/>
      <c r="SMA489" s="72"/>
      <c r="SMB489" s="38"/>
      <c r="SMC489" s="38"/>
      <c r="SMD489" s="73"/>
      <c r="SME489" s="74"/>
      <c r="SMF489" s="74"/>
      <c r="SMG489" s="74"/>
      <c r="SMH489" s="72"/>
      <c r="SMI489" s="38"/>
      <c r="SMJ489" s="38"/>
      <c r="SMK489" s="73"/>
      <c r="SML489" s="74"/>
      <c r="SMM489" s="74"/>
      <c r="SMN489" s="74"/>
      <c r="SMO489" s="72"/>
      <c r="SMP489" s="38"/>
      <c r="SMQ489" s="38"/>
      <c r="SMR489" s="73"/>
      <c r="SMS489" s="74"/>
      <c r="SMT489" s="74"/>
      <c r="SMU489" s="74"/>
      <c r="SMV489" s="72"/>
      <c r="SMW489" s="38"/>
      <c r="SMX489" s="38"/>
      <c r="SMY489" s="73"/>
      <c r="SMZ489" s="74"/>
      <c r="SNA489" s="74"/>
      <c r="SNB489" s="74"/>
      <c r="SNC489" s="72"/>
      <c r="SND489" s="38"/>
      <c r="SNE489" s="38"/>
      <c r="SNF489" s="73"/>
      <c r="SNG489" s="74"/>
      <c r="SNH489" s="74"/>
      <c r="SNI489" s="74"/>
      <c r="SNJ489" s="72"/>
      <c r="SNK489" s="38"/>
      <c r="SNL489" s="38"/>
      <c r="SNM489" s="73"/>
      <c r="SNN489" s="74"/>
      <c r="SNO489" s="74"/>
      <c r="SNP489" s="74"/>
      <c r="SNQ489" s="72"/>
      <c r="SNR489" s="38"/>
      <c r="SNS489" s="38"/>
      <c r="SNT489" s="73"/>
      <c r="SNU489" s="74"/>
      <c r="SNV489" s="74"/>
      <c r="SNW489" s="74"/>
      <c r="SNX489" s="72"/>
      <c r="SNY489" s="38"/>
      <c r="SNZ489" s="38"/>
      <c r="SOA489" s="73"/>
      <c r="SOB489" s="74"/>
      <c r="SOC489" s="74"/>
      <c r="SOD489" s="74"/>
      <c r="SOE489" s="72"/>
      <c r="SOF489" s="38"/>
      <c r="SOG489" s="38"/>
      <c r="SOH489" s="73"/>
      <c r="SOI489" s="74"/>
      <c r="SOJ489" s="74"/>
      <c r="SOK489" s="74"/>
      <c r="SOL489" s="72"/>
      <c r="SOM489" s="38"/>
      <c r="SON489" s="38"/>
      <c r="SOO489" s="73"/>
      <c r="SOP489" s="74"/>
      <c r="SOQ489" s="74"/>
      <c r="SOR489" s="74"/>
      <c r="SOS489" s="72"/>
      <c r="SOT489" s="38"/>
      <c r="SOU489" s="38"/>
      <c r="SOV489" s="73"/>
      <c r="SOW489" s="74"/>
      <c r="SOX489" s="74"/>
      <c r="SOY489" s="74"/>
      <c r="SOZ489" s="72"/>
      <c r="SPA489" s="38"/>
      <c r="SPB489" s="38"/>
      <c r="SPC489" s="73"/>
      <c r="SPD489" s="74"/>
      <c r="SPE489" s="74"/>
      <c r="SPF489" s="74"/>
      <c r="SPG489" s="72"/>
      <c r="SPH489" s="38"/>
      <c r="SPI489" s="38"/>
      <c r="SPJ489" s="73"/>
      <c r="SPK489" s="74"/>
      <c r="SPL489" s="74"/>
      <c r="SPM489" s="74"/>
      <c r="SPN489" s="72"/>
      <c r="SPO489" s="38"/>
      <c r="SPP489" s="38"/>
      <c r="SPQ489" s="73"/>
      <c r="SPR489" s="74"/>
      <c r="SPS489" s="74"/>
      <c r="SPT489" s="74"/>
      <c r="SPU489" s="72"/>
      <c r="SPV489" s="38"/>
      <c r="SPW489" s="38"/>
      <c r="SPX489" s="73"/>
      <c r="SPY489" s="74"/>
      <c r="SPZ489" s="74"/>
      <c r="SQA489" s="74"/>
      <c r="SQB489" s="72"/>
      <c r="SQC489" s="38"/>
      <c r="SQD489" s="38"/>
      <c r="SQE489" s="73"/>
      <c r="SQF489" s="74"/>
      <c r="SQG489" s="74"/>
      <c r="SQH489" s="74"/>
      <c r="SQI489" s="72"/>
      <c r="SQJ489" s="38"/>
      <c r="SQK489" s="38"/>
      <c r="SQL489" s="73"/>
      <c r="SQM489" s="74"/>
      <c r="SQN489" s="74"/>
      <c r="SQO489" s="74"/>
      <c r="SQP489" s="72"/>
      <c r="SQQ489" s="38"/>
      <c r="SQR489" s="38"/>
      <c r="SQS489" s="73"/>
      <c r="SQT489" s="74"/>
      <c r="SQU489" s="74"/>
      <c r="SQV489" s="74"/>
      <c r="SQW489" s="72"/>
      <c r="SQX489" s="38"/>
      <c r="SQY489" s="38"/>
      <c r="SQZ489" s="73"/>
      <c r="SRA489" s="74"/>
      <c r="SRB489" s="74"/>
      <c r="SRC489" s="74"/>
      <c r="SRD489" s="72"/>
      <c r="SRE489" s="38"/>
      <c r="SRF489" s="38"/>
      <c r="SRG489" s="73"/>
      <c r="SRH489" s="74"/>
      <c r="SRI489" s="74"/>
      <c r="SRJ489" s="74"/>
      <c r="SRK489" s="72"/>
      <c r="SRL489" s="38"/>
      <c r="SRM489" s="38"/>
      <c r="SRN489" s="73"/>
      <c r="SRO489" s="74"/>
      <c r="SRP489" s="74"/>
      <c r="SRQ489" s="74"/>
      <c r="SRR489" s="72"/>
      <c r="SRS489" s="38"/>
      <c r="SRT489" s="38"/>
      <c r="SRU489" s="73"/>
      <c r="SRV489" s="74"/>
      <c r="SRW489" s="74"/>
      <c r="SRX489" s="74"/>
      <c r="SRY489" s="72"/>
      <c r="SRZ489" s="38"/>
      <c r="SSA489" s="38"/>
      <c r="SSB489" s="73"/>
      <c r="SSC489" s="74"/>
      <c r="SSD489" s="74"/>
      <c r="SSE489" s="74"/>
      <c r="SSF489" s="72"/>
      <c r="SSG489" s="38"/>
      <c r="SSH489" s="38"/>
      <c r="SSI489" s="73"/>
      <c r="SSJ489" s="74"/>
      <c r="SSK489" s="74"/>
      <c r="SSL489" s="74"/>
      <c r="SSM489" s="72"/>
      <c r="SSN489" s="38"/>
      <c r="SSO489" s="38"/>
      <c r="SSP489" s="73"/>
      <c r="SSQ489" s="74"/>
      <c r="SSR489" s="74"/>
      <c r="SSS489" s="74"/>
      <c r="SST489" s="72"/>
      <c r="SSU489" s="38"/>
      <c r="SSV489" s="38"/>
      <c r="SSW489" s="73"/>
      <c r="SSX489" s="74"/>
      <c r="SSY489" s="74"/>
      <c r="SSZ489" s="74"/>
      <c r="STA489" s="72"/>
      <c r="STB489" s="38"/>
      <c r="STC489" s="38"/>
      <c r="STD489" s="73"/>
      <c r="STE489" s="74"/>
      <c r="STF489" s="74"/>
      <c r="STG489" s="74"/>
      <c r="STH489" s="72"/>
      <c r="STI489" s="38"/>
      <c r="STJ489" s="38"/>
      <c r="STK489" s="73"/>
      <c r="STL489" s="74"/>
      <c r="STM489" s="74"/>
      <c r="STN489" s="74"/>
      <c r="STO489" s="72"/>
      <c r="STP489" s="38"/>
      <c r="STQ489" s="38"/>
      <c r="STR489" s="73"/>
      <c r="STS489" s="74"/>
      <c r="STT489" s="74"/>
      <c r="STU489" s="74"/>
      <c r="STV489" s="72"/>
      <c r="STW489" s="38"/>
      <c r="STX489" s="38"/>
      <c r="STY489" s="73"/>
      <c r="STZ489" s="74"/>
      <c r="SUA489" s="74"/>
      <c r="SUB489" s="74"/>
      <c r="SUC489" s="72"/>
      <c r="SUD489" s="38"/>
      <c r="SUE489" s="38"/>
      <c r="SUF489" s="73"/>
      <c r="SUG489" s="74"/>
      <c r="SUH489" s="74"/>
      <c r="SUI489" s="74"/>
      <c r="SUJ489" s="72"/>
      <c r="SUK489" s="38"/>
      <c r="SUL489" s="38"/>
      <c r="SUM489" s="73"/>
      <c r="SUN489" s="74"/>
      <c r="SUO489" s="74"/>
      <c r="SUP489" s="74"/>
      <c r="SUQ489" s="72"/>
      <c r="SUR489" s="38"/>
      <c r="SUS489" s="38"/>
      <c r="SUT489" s="73"/>
      <c r="SUU489" s="74"/>
      <c r="SUV489" s="74"/>
      <c r="SUW489" s="74"/>
      <c r="SUX489" s="72"/>
      <c r="SUY489" s="38"/>
      <c r="SUZ489" s="38"/>
      <c r="SVA489" s="73"/>
      <c r="SVB489" s="74"/>
      <c r="SVC489" s="74"/>
      <c r="SVD489" s="74"/>
      <c r="SVE489" s="72"/>
      <c r="SVF489" s="38"/>
      <c r="SVG489" s="38"/>
      <c r="SVH489" s="73"/>
      <c r="SVI489" s="74"/>
      <c r="SVJ489" s="74"/>
      <c r="SVK489" s="74"/>
      <c r="SVL489" s="72"/>
      <c r="SVM489" s="38"/>
      <c r="SVN489" s="38"/>
      <c r="SVO489" s="73"/>
      <c r="SVP489" s="74"/>
      <c r="SVQ489" s="74"/>
      <c r="SVR489" s="74"/>
      <c r="SVS489" s="72"/>
      <c r="SVT489" s="38"/>
      <c r="SVU489" s="38"/>
      <c r="SVV489" s="73"/>
      <c r="SVW489" s="74"/>
      <c r="SVX489" s="74"/>
      <c r="SVY489" s="74"/>
      <c r="SVZ489" s="72"/>
      <c r="SWA489" s="38"/>
      <c r="SWB489" s="38"/>
      <c r="SWC489" s="73"/>
      <c r="SWD489" s="74"/>
      <c r="SWE489" s="74"/>
      <c r="SWF489" s="74"/>
      <c r="SWG489" s="72"/>
      <c r="SWH489" s="38"/>
      <c r="SWI489" s="38"/>
      <c r="SWJ489" s="73"/>
      <c r="SWK489" s="74"/>
      <c r="SWL489" s="74"/>
      <c r="SWM489" s="74"/>
      <c r="SWN489" s="72"/>
      <c r="SWO489" s="38"/>
      <c r="SWP489" s="38"/>
      <c r="SWQ489" s="73"/>
      <c r="SWR489" s="74"/>
      <c r="SWS489" s="74"/>
      <c r="SWT489" s="74"/>
      <c r="SWU489" s="72"/>
      <c r="SWV489" s="38"/>
      <c r="SWW489" s="38"/>
      <c r="SWX489" s="73"/>
      <c r="SWY489" s="74"/>
      <c r="SWZ489" s="74"/>
      <c r="SXA489" s="74"/>
      <c r="SXB489" s="72"/>
      <c r="SXC489" s="38"/>
      <c r="SXD489" s="38"/>
      <c r="SXE489" s="73"/>
      <c r="SXF489" s="74"/>
      <c r="SXG489" s="74"/>
      <c r="SXH489" s="74"/>
      <c r="SXI489" s="72"/>
      <c r="SXJ489" s="38"/>
      <c r="SXK489" s="38"/>
      <c r="SXL489" s="73"/>
      <c r="SXM489" s="74"/>
      <c r="SXN489" s="74"/>
      <c r="SXO489" s="74"/>
      <c r="SXP489" s="72"/>
      <c r="SXQ489" s="38"/>
      <c r="SXR489" s="38"/>
      <c r="SXS489" s="73"/>
      <c r="SXT489" s="74"/>
      <c r="SXU489" s="74"/>
      <c r="SXV489" s="74"/>
      <c r="SXW489" s="72"/>
      <c r="SXX489" s="38"/>
      <c r="SXY489" s="38"/>
      <c r="SXZ489" s="73"/>
      <c r="SYA489" s="74"/>
      <c r="SYB489" s="74"/>
      <c r="SYC489" s="74"/>
      <c r="SYD489" s="72"/>
      <c r="SYE489" s="38"/>
      <c r="SYF489" s="38"/>
      <c r="SYG489" s="73"/>
      <c r="SYH489" s="74"/>
      <c r="SYI489" s="74"/>
      <c r="SYJ489" s="74"/>
      <c r="SYK489" s="72"/>
      <c r="SYL489" s="38"/>
      <c r="SYM489" s="38"/>
      <c r="SYN489" s="73"/>
      <c r="SYO489" s="74"/>
      <c r="SYP489" s="74"/>
      <c r="SYQ489" s="74"/>
      <c r="SYR489" s="72"/>
      <c r="SYS489" s="38"/>
      <c r="SYT489" s="38"/>
      <c r="SYU489" s="73"/>
      <c r="SYV489" s="74"/>
      <c r="SYW489" s="74"/>
      <c r="SYX489" s="74"/>
      <c r="SYY489" s="72"/>
      <c r="SYZ489" s="38"/>
      <c r="SZA489" s="38"/>
      <c r="SZB489" s="73"/>
      <c r="SZC489" s="74"/>
      <c r="SZD489" s="74"/>
      <c r="SZE489" s="74"/>
      <c r="SZF489" s="72"/>
      <c r="SZG489" s="38"/>
      <c r="SZH489" s="38"/>
      <c r="SZI489" s="73"/>
      <c r="SZJ489" s="74"/>
      <c r="SZK489" s="74"/>
      <c r="SZL489" s="74"/>
      <c r="SZM489" s="72"/>
      <c r="SZN489" s="38"/>
      <c r="SZO489" s="38"/>
      <c r="SZP489" s="73"/>
      <c r="SZQ489" s="74"/>
      <c r="SZR489" s="74"/>
      <c r="SZS489" s="74"/>
      <c r="SZT489" s="72"/>
      <c r="SZU489" s="38"/>
      <c r="SZV489" s="38"/>
      <c r="SZW489" s="73"/>
      <c r="SZX489" s="74"/>
      <c r="SZY489" s="74"/>
      <c r="SZZ489" s="74"/>
      <c r="TAA489" s="72"/>
      <c r="TAB489" s="38"/>
      <c r="TAC489" s="38"/>
      <c r="TAD489" s="73"/>
      <c r="TAE489" s="74"/>
      <c r="TAF489" s="74"/>
      <c r="TAG489" s="74"/>
      <c r="TAH489" s="72"/>
      <c r="TAI489" s="38"/>
      <c r="TAJ489" s="38"/>
      <c r="TAK489" s="73"/>
      <c r="TAL489" s="74"/>
      <c r="TAM489" s="74"/>
      <c r="TAN489" s="74"/>
      <c r="TAO489" s="72"/>
      <c r="TAP489" s="38"/>
      <c r="TAQ489" s="38"/>
      <c r="TAR489" s="73"/>
      <c r="TAS489" s="74"/>
      <c r="TAT489" s="74"/>
      <c r="TAU489" s="74"/>
      <c r="TAV489" s="72"/>
      <c r="TAW489" s="38"/>
      <c r="TAX489" s="38"/>
      <c r="TAY489" s="73"/>
      <c r="TAZ489" s="74"/>
      <c r="TBA489" s="74"/>
      <c r="TBB489" s="74"/>
      <c r="TBC489" s="72"/>
      <c r="TBD489" s="38"/>
      <c r="TBE489" s="38"/>
      <c r="TBF489" s="73"/>
      <c r="TBG489" s="74"/>
      <c r="TBH489" s="74"/>
      <c r="TBI489" s="74"/>
      <c r="TBJ489" s="72"/>
      <c r="TBK489" s="38"/>
      <c r="TBL489" s="38"/>
      <c r="TBM489" s="73"/>
      <c r="TBN489" s="74"/>
      <c r="TBO489" s="74"/>
      <c r="TBP489" s="74"/>
      <c r="TBQ489" s="72"/>
      <c r="TBR489" s="38"/>
      <c r="TBS489" s="38"/>
      <c r="TBT489" s="73"/>
      <c r="TBU489" s="74"/>
      <c r="TBV489" s="74"/>
      <c r="TBW489" s="74"/>
      <c r="TBX489" s="72"/>
      <c r="TBY489" s="38"/>
      <c r="TBZ489" s="38"/>
      <c r="TCA489" s="73"/>
      <c r="TCB489" s="74"/>
      <c r="TCC489" s="74"/>
      <c r="TCD489" s="74"/>
      <c r="TCE489" s="72"/>
      <c r="TCF489" s="38"/>
      <c r="TCG489" s="38"/>
      <c r="TCH489" s="73"/>
      <c r="TCI489" s="74"/>
      <c r="TCJ489" s="74"/>
      <c r="TCK489" s="74"/>
      <c r="TCL489" s="72"/>
      <c r="TCM489" s="38"/>
      <c r="TCN489" s="38"/>
      <c r="TCO489" s="73"/>
      <c r="TCP489" s="74"/>
      <c r="TCQ489" s="74"/>
      <c r="TCR489" s="74"/>
      <c r="TCS489" s="72"/>
      <c r="TCT489" s="38"/>
      <c r="TCU489" s="38"/>
      <c r="TCV489" s="73"/>
      <c r="TCW489" s="74"/>
      <c r="TCX489" s="74"/>
      <c r="TCY489" s="74"/>
      <c r="TCZ489" s="72"/>
      <c r="TDA489" s="38"/>
      <c r="TDB489" s="38"/>
      <c r="TDC489" s="73"/>
      <c r="TDD489" s="74"/>
      <c r="TDE489" s="74"/>
      <c r="TDF489" s="74"/>
      <c r="TDG489" s="72"/>
      <c r="TDH489" s="38"/>
      <c r="TDI489" s="38"/>
      <c r="TDJ489" s="73"/>
      <c r="TDK489" s="74"/>
      <c r="TDL489" s="74"/>
      <c r="TDM489" s="74"/>
      <c r="TDN489" s="72"/>
      <c r="TDO489" s="38"/>
      <c r="TDP489" s="38"/>
      <c r="TDQ489" s="73"/>
      <c r="TDR489" s="74"/>
      <c r="TDS489" s="74"/>
      <c r="TDT489" s="74"/>
      <c r="TDU489" s="72"/>
      <c r="TDV489" s="38"/>
      <c r="TDW489" s="38"/>
      <c r="TDX489" s="73"/>
      <c r="TDY489" s="74"/>
      <c r="TDZ489" s="74"/>
      <c r="TEA489" s="74"/>
      <c r="TEB489" s="72"/>
      <c r="TEC489" s="38"/>
      <c r="TED489" s="38"/>
      <c r="TEE489" s="73"/>
      <c r="TEF489" s="74"/>
      <c r="TEG489" s="74"/>
      <c r="TEH489" s="74"/>
      <c r="TEI489" s="72"/>
      <c r="TEJ489" s="38"/>
      <c r="TEK489" s="38"/>
      <c r="TEL489" s="73"/>
      <c r="TEM489" s="74"/>
      <c r="TEN489" s="74"/>
      <c r="TEO489" s="74"/>
      <c r="TEP489" s="72"/>
      <c r="TEQ489" s="38"/>
      <c r="TER489" s="38"/>
      <c r="TES489" s="73"/>
      <c r="TET489" s="74"/>
      <c r="TEU489" s="74"/>
      <c r="TEV489" s="74"/>
      <c r="TEW489" s="72"/>
      <c r="TEX489" s="38"/>
      <c r="TEY489" s="38"/>
      <c r="TEZ489" s="73"/>
      <c r="TFA489" s="74"/>
      <c r="TFB489" s="74"/>
      <c r="TFC489" s="74"/>
      <c r="TFD489" s="72"/>
      <c r="TFE489" s="38"/>
      <c r="TFF489" s="38"/>
      <c r="TFG489" s="73"/>
      <c r="TFH489" s="74"/>
      <c r="TFI489" s="74"/>
      <c r="TFJ489" s="74"/>
      <c r="TFK489" s="72"/>
      <c r="TFL489" s="38"/>
      <c r="TFM489" s="38"/>
      <c r="TFN489" s="73"/>
      <c r="TFO489" s="74"/>
      <c r="TFP489" s="74"/>
      <c r="TFQ489" s="74"/>
      <c r="TFR489" s="72"/>
      <c r="TFS489" s="38"/>
      <c r="TFT489" s="38"/>
      <c r="TFU489" s="73"/>
      <c r="TFV489" s="74"/>
      <c r="TFW489" s="74"/>
      <c r="TFX489" s="74"/>
      <c r="TFY489" s="72"/>
      <c r="TFZ489" s="38"/>
      <c r="TGA489" s="38"/>
      <c r="TGB489" s="73"/>
      <c r="TGC489" s="74"/>
      <c r="TGD489" s="74"/>
      <c r="TGE489" s="74"/>
      <c r="TGF489" s="72"/>
      <c r="TGG489" s="38"/>
      <c r="TGH489" s="38"/>
      <c r="TGI489" s="73"/>
      <c r="TGJ489" s="74"/>
      <c r="TGK489" s="74"/>
      <c r="TGL489" s="74"/>
      <c r="TGM489" s="72"/>
      <c r="TGN489" s="38"/>
      <c r="TGO489" s="38"/>
      <c r="TGP489" s="73"/>
      <c r="TGQ489" s="74"/>
      <c r="TGR489" s="74"/>
      <c r="TGS489" s="74"/>
      <c r="TGT489" s="72"/>
      <c r="TGU489" s="38"/>
      <c r="TGV489" s="38"/>
      <c r="TGW489" s="73"/>
      <c r="TGX489" s="74"/>
      <c r="TGY489" s="74"/>
      <c r="TGZ489" s="74"/>
      <c r="THA489" s="72"/>
      <c r="THB489" s="38"/>
      <c r="THC489" s="38"/>
      <c r="THD489" s="73"/>
      <c r="THE489" s="74"/>
      <c r="THF489" s="74"/>
      <c r="THG489" s="74"/>
      <c r="THH489" s="72"/>
      <c r="THI489" s="38"/>
      <c r="THJ489" s="38"/>
      <c r="THK489" s="73"/>
      <c r="THL489" s="74"/>
      <c r="THM489" s="74"/>
      <c r="THN489" s="74"/>
      <c r="THO489" s="72"/>
      <c r="THP489" s="38"/>
      <c r="THQ489" s="38"/>
      <c r="THR489" s="73"/>
      <c r="THS489" s="74"/>
      <c r="THT489" s="74"/>
      <c r="THU489" s="74"/>
      <c r="THV489" s="72"/>
      <c r="THW489" s="38"/>
      <c r="THX489" s="38"/>
      <c r="THY489" s="73"/>
      <c r="THZ489" s="74"/>
      <c r="TIA489" s="74"/>
      <c r="TIB489" s="74"/>
      <c r="TIC489" s="72"/>
      <c r="TID489" s="38"/>
      <c r="TIE489" s="38"/>
      <c r="TIF489" s="73"/>
      <c r="TIG489" s="74"/>
      <c r="TIH489" s="74"/>
      <c r="TII489" s="74"/>
      <c r="TIJ489" s="72"/>
      <c r="TIK489" s="38"/>
      <c r="TIL489" s="38"/>
      <c r="TIM489" s="73"/>
      <c r="TIN489" s="74"/>
      <c r="TIO489" s="74"/>
      <c r="TIP489" s="74"/>
      <c r="TIQ489" s="72"/>
      <c r="TIR489" s="38"/>
      <c r="TIS489" s="38"/>
      <c r="TIT489" s="73"/>
      <c r="TIU489" s="74"/>
      <c r="TIV489" s="74"/>
      <c r="TIW489" s="74"/>
      <c r="TIX489" s="72"/>
      <c r="TIY489" s="38"/>
      <c r="TIZ489" s="38"/>
      <c r="TJA489" s="73"/>
      <c r="TJB489" s="74"/>
      <c r="TJC489" s="74"/>
      <c r="TJD489" s="74"/>
      <c r="TJE489" s="72"/>
      <c r="TJF489" s="38"/>
      <c r="TJG489" s="38"/>
      <c r="TJH489" s="73"/>
      <c r="TJI489" s="74"/>
      <c r="TJJ489" s="74"/>
      <c r="TJK489" s="74"/>
      <c r="TJL489" s="72"/>
      <c r="TJM489" s="38"/>
      <c r="TJN489" s="38"/>
      <c r="TJO489" s="73"/>
      <c r="TJP489" s="74"/>
      <c r="TJQ489" s="74"/>
      <c r="TJR489" s="74"/>
      <c r="TJS489" s="72"/>
      <c r="TJT489" s="38"/>
      <c r="TJU489" s="38"/>
      <c r="TJV489" s="73"/>
      <c r="TJW489" s="74"/>
      <c r="TJX489" s="74"/>
      <c r="TJY489" s="74"/>
      <c r="TJZ489" s="72"/>
      <c r="TKA489" s="38"/>
      <c r="TKB489" s="38"/>
      <c r="TKC489" s="73"/>
      <c r="TKD489" s="74"/>
      <c r="TKE489" s="74"/>
      <c r="TKF489" s="74"/>
      <c r="TKG489" s="72"/>
      <c r="TKH489" s="38"/>
      <c r="TKI489" s="38"/>
      <c r="TKJ489" s="73"/>
      <c r="TKK489" s="74"/>
      <c r="TKL489" s="74"/>
      <c r="TKM489" s="74"/>
      <c r="TKN489" s="72"/>
      <c r="TKO489" s="38"/>
      <c r="TKP489" s="38"/>
      <c r="TKQ489" s="73"/>
      <c r="TKR489" s="74"/>
      <c r="TKS489" s="74"/>
      <c r="TKT489" s="74"/>
      <c r="TKU489" s="72"/>
      <c r="TKV489" s="38"/>
      <c r="TKW489" s="38"/>
      <c r="TKX489" s="73"/>
      <c r="TKY489" s="74"/>
      <c r="TKZ489" s="74"/>
      <c r="TLA489" s="74"/>
      <c r="TLB489" s="72"/>
      <c r="TLC489" s="38"/>
      <c r="TLD489" s="38"/>
      <c r="TLE489" s="73"/>
      <c r="TLF489" s="74"/>
      <c r="TLG489" s="74"/>
      <c r="TLH489" s="74"/>
      <c r="TLI489" s="72"/>
      <c r="TLJ489" s="38"/>
      <c r="TLK489" s="38"/>
      <c r="TLL489" s="73"/>
      <c r="TLM489" s="74"/>
      <c r="TLN489" s="74"/>
      <c r="TLO489" s="74"/>
      <c r="TLP489" s="72"/>
      <c r="TLQ489" s="38"/>
      <c r="TLR489" s="38"/>
      <c r="TLS489" s="73"/>
      <c r="TLT489" s="74"/>
      <c r="TLU489" s="74"/>
      <c r="TLV489" s="74"/>
      <c r="TLW489" s="72"/>
      <c r="TLX489" s="38"/>
      <c r="TLY489" s="38"/>
      <c r="TLZ489" s="73"/>
      <c r="TMA489" s="74"/>
      <c r="TMB489" s="74"/>
      <c r="TMC489" s="74"/>
      <c r="TMD489" s="72"/>
      <c r="TME489" s="38"/>
      <c r="TMF489" s="38"/>
      <c r="TMG489" s="73"/>
      <c r="TMH489" s="74"/>
      <c r="TMI489" s="74"/>
      <c r="TMJ489" s="74"/>
      <c r="TMK489" s="72"/>
      <c r="TML489" s="38"/>
      <c r="TMM489" s="38"/>
      <c r="TMN489" s="73"/>
      <c r="TMO489" s="74"/>
      <c r="TMP489" s="74"/>
      <c r="TMQ489" s="74"/>
      <c r="TMR489" s="72"/>
      <c r="TMS489" s="38"/>
      <c r="TMT489" s="38"/>
      <c r="TMU489" s="73"/>
      <c r="TMV489" s="74"/>
      <c r="TMW489" s="74"/>
      <c r="TMX489" s="74"/>
      <c r="TMY489" s="72"/>
      <c r="TMZ489" s="38"/>
      <c r="TNA489" s="38"/>
      <c r="TNB489" s="73"/>
      <c r="TNC489" s="74"/>
      <c r="TND489" s="74"/>
      <c r="TNE489" s="74"/>
      <c r="TNF489" s="72"/>
      <c r="TNG489" s="38"/>
      <c r="TNH489" s="38"/>
      <c r="TNI489" s="73"/>
      <c r="TNJ489" s="74"/>
      <c r="TNK489" s="74"/>
      <c r="TNL489" s="74"/>
      <c r="TNM489" s="72"/>
      <c r="TNN489" s="38"/>
      <c r="TNO489" s="38"/>
      <c r="TNP489" s="73"/>
      <c r="TNQ489" s="74"/>
      <c r="TNR489" s="74"/>
      <c r="TNS489" s="74"/>
      <c r="TNT489" s="72"/>
      <c r="TNU489" s="38"/>
      <c r="TNV489" s="38"/>
      <c r="TNW489" s="73"/>
      <c r="TNX489" s="74"/>
      <c r="TNY489" s="74"/>
      <c r="TNZ489" s="74"/>
      <c r="TOA489" s="72"/>
      <c r="TOB489" s="38"/>
      <c r="TOC489" s="38"/>
      <c r="TOD489" s="73"/>
      <c r="TOE489" s="74"/>
      <c r="TOF489" s="74"/>
      <c r="TOG489" s="74"/>
      <c r="TOH489" s="72"/>
      <c r="TOI489" s="38"/>
      <c r="TOJ489" s="38"/>
      <c r="TOK489" s="73"/>
      <c r="TOL489" s="74"/>
      <c r="TOM489" s="74"/>
      <c r="TON489" s="74"/>
      <c r="TOO489" s="72"/>
      <c r="TOP489" s="38"/>
      <c r="TOQ489" s="38"/>
      <c r="TOR489" s="73"/>
      <c r="TOS489" s="74"/>
      <c r="TOT489" s="74"/>
      <c r="TOU489" s="74"/>
      <c r="TOV489" s="72"/>
      <c r="TOW489" s="38"/>
      <c r="TOX489" s="38"/>
      <c r="TOY489" s="73"/>
      <c r="TOZ489" s="74"/>
      <c r="TPA489" s="74"/>
      <c r="TPB489" s="74"/>
      <c r="TPC489" s="72"/>
      <c r="TPD489" s="38"/>
      <c r="TPE489" s="38"/>
      <c r="TPF489" s="73"/>
      <c r="TPG489" s="74"/>
      <c r="TPH489" s="74"/>
      <c r="TPI489" s="74"/>
      <c r="TPJ489" s="72"/>
      <c r="TPK489" s="38"/>
      <c r="TPL489" s="38"/>
      <c r="TPM489" s="73"/>
      <c r="TPN489" s="74"/>
      <c r="TPO489" s="74"/>
      <c r="TPP489" s="74"/>
      <c r="TPQ489" s="72"/>
      <c r="TPR489" s="38"/>
      <c r="TPS489" s="38"/>
      <c r="TPT489" s="73"/>
      <c r="TPU489" s="74"/>
      <c r="TPV489" s="74"/>
      <c r="TPW489" s="74"/>
      <c r="TPX489" s="72"/>
      <c r="TPY489" s="38"/>
      <c r="TPZ489" s="38"/>
      <c r="TQA489" s="73"/>
      <c r="TQB489" s="74"/>
      <c r="TQC489" s="74"/>
      <c r="TQD489" s="74"/>
      <c r="TQE489" s="72"/>
      <c r="TQF489" s="38"/>
      <c r="TQG489" s="38"/>
      <c r="TQH489" s="73"/>
      <c r="TQI489" s="74"/>
      <c r="TQJ489" s="74"/>
      <c r="TQK489" s="74"/>
      <c r="TQL489" s="72"/>
      <c r="TQM489" s="38"/>
      <c r="TQN489" s="38"/>
      <c r="TQO489" s="73"/>
      <c r="TQP489" s="74"/>
      <c r="TQQ489" s="74"/>
      <c r="TQR489" s="74"/>
      <c r="TQS489" s="72"/>
      <c r="TQT489" s="38"/>
      <c r="TQU489" s="38"/>
      <c r="TQV489" s="73"/>
      <c r="TQW489" s="74"/>
      <c r="TQX489" s="74"/>
      <c r="TQY489" s="74"/>
      <c r="TQZ489" s="72"/>
      <c r="TRA489" s="38"/>
      <c r="TRB489" s="38"/>
      <c r="TRC489" s="73"/>
      <c r="TRD489" s="74"/>
      <c r="TRE489" s="74"/>
      <c r="TRF489" s="74"/>
      <c r="TRG489" s="72"/>
      <c r="TRH489" s="38"/>
      <c r="TRI489" s="38"/>
      <c r="TRJ489" s="73"/>
      <c r="TRK489" s="74"/>
      <c r="TRL489" s="74"/>
      <c r="TRM489" s="74"/>
      <c r="TRN489" s="72"/>
      <c r="TRO489" s="38"/>
      <c r="TRP489" s="38"/>
      <c r="TRQ489" s="73"/>
      <c r="TRR489" s="74"/>
      <c r="TRS489" s="74"/>
      <c r="TRT489" s="74"/>
      <c r="TRU489" s="72"/>
      <c r="TRV489" s="38"/>
      <c r="TRW489" s="38"/>
      <c r="TRX489" s="73"/>
      <c r="TRY489" s="74"/>
      <c r="TRZ489" s="74"/>
      <c r="TSA489" s="74"/>
      <c r="TSB489" s="72"/>
      <c r="TSC489" s="38"/>
      <c r="TSD489" s="38"/>
      <c r="TSE489" s="73"/>
      <c r="TSF489" s="74"/>
      <c r="TSG489" s="74"/>
      <c r="TSH489" s="74"/>
      <c r="TSI489" s="72"/>
      <c r="TSJ489" s="38"/>
      <c r="TSK489" s="38"/>
      <c r="TSL489" s="73"/>
      <c r="TSM489" s="74"/>
      <c r="TSN489" s="74"/>
      <c r="TSO489" s="74"/>
      <c r="TSP489" s="72"/>
      <c r="TSQ489" s="38"/>
      <c r="TSR489" s="38"/>
      <c r="TSS489" s="73"/>
      <c r="TST489" s="74"/>
      <c r="TSU489" s="74"/>
      <c r="TSV489" s="74"/>
      <c r="TSW489" s="72"/>
      <c r="TSX489" s="38"/>
      <c r="TSY489" s="38"/>
      <c r="TSZ489" s="73"/>
      <c r="TTA489" s="74"/>
      <c r="TTB489" s="74"/>
      <c r="TTC489" s="74"/>
      <c r="TTD489" s="72"/>
      <c r="TTE489" s="38"/>
      <c r="TTF489" s="38"/>
      <c r="TTG489" s="73"/>
      <c r="TTH489" s="74"/>
      <c r="TTI489" s="74"/>
      <c r="TTJ489" s="74"/>
      <c r="TTK489" s="72"/>
      <c r="TTL489" s="38"/>
      <c r="TTM489" s="38"/>
      <c r="TTN489" s="73"/>
      <c r="TTO489" s="74"/>
      <c r="TTP489" s="74"/>
      <c r="TTQ489" s="74"/>
      <c r="TTR489" s="72"/>
      <c r="TTS489" s="38"/>
      <c r="TTT489" s="38"/>
      <c r="TTU489" s="73"/>
      <c r="TTV489" s="74"/>
      <c r="TTW489" s="74"/>
      <c r="TTX489" s="74"/>
      <c r="TTY489" s="72"/>
      <c r="TTZ489" s="38"/>
      <c r="TUA489" s="38"/>
      <c r="TUB489" s="73"/>
      <c r="TUC489" s="74"/>
      <c r="TUD489" s="74"/>
      <c r="TUE489" s="74"/>
      <c r="TUF489" s="72"/>
      <c r="TUG489" s="38"/>
      <c r="TUH489" s="38"/>
      <c r="TUI489" s="73"/>
      <c r="TUJ489" s="74"/>
      <c r="TUK489" s="74"/>
      <c r="TUL489" s="74"/>
      <c r="TUM489" s="72"/>
      <c r="TUN489" s="38"/>
      <c r="TUO489" s="38"/>
      <c r="TUP489" s="73"/>
      <c r="TUQ489" s="74"/>
      <c r="TUR489" s="74"/>
      <c r="TUS489" s="74"/>
      <c r="TUT489" s="72"/>
      <c r="TUU489" s="38"/>
      <c r="TUV489" s="38"/>
      <c r="TUW489" s="73"/>
      <c r="TUX489" s="74"/>
      <c r="TUY489" s="74"/>
      <c r="TUZ489" s="74"/>
      <c r="TVA489" s="72"/>
      <c r="TVB489" s="38"/>
      <c r="TVC489" s="38"/>
      <c r="TVD489" s="73"/>
      <c r="TVE489" s="74"/>
      <c r="TVF489" s="74"/>
      <c r="TVG489" s="74"/>
      <c r="TVH489" s="72"/>
      <c r="TVI489" s="38"/>
      <c r="TVJ489" s="38"/>
      <c r="TVK489" s="73"/>
      <c r="TVL489" s="74"/>
      <c r="TVM489" s="74"/>
      <c r="TVN489" s="74"/>
      <c r="TVO489" s="72"/>
      <c r="TVP489" s="38"/>
      <c r="TVQ489" s="38"/>
      <c r="TVR489" s="73"/>
      <c r="TVS489" s="74"/>
      <c r="TVT489" s="74"/>
      <c r="TVU489" s="74"/>
      <c r="TVV489" s="72"/>
      <c r="TVW489" s="38"/>
      <c r="TVX489" s="38"/>
      <c r="TVY489" s="73"/>
      <c r="TVZ489" s="74"/>
      <c r="TWA489" s="74"/>
      <c r="TWB489" s="74"/>
      <c r="TWC489" s="72"/>
      <c r="TWD489" s="38"/>
      <c r="TWE489" s="38"/>
      <c r="TWF489" s="73"/>
      <c r="TWG489" s="74"/>
      <c r="TWH489" s="74"/>
      <c r="TWI489" s="74"/>
      <c r="TWJ489" s="72"/>
      <c r="TWK489" s="38"/>
      <c r="TWL489" s="38"/>
      <c r="TWM489" s="73"/>
      <c r="TWN489" s="74"/>
      <c r="TWO489" s="74"/>
      <c r="TWP489" s="74"/>
      <c r="TWQ489" s="72"/>
      <c r="TWR489" s="38"/>
      <c r="TWS489" s="38"/>
      <c r="TWT489" s="73"/>
      <c r="TWU489" s="74"/>
      <c r="TWV489" s="74"/>
      <c r="TWW489" s="74"/>
      <c r="TWX489" s="72"/>
      <c r="TWY489" s="38"/>
      <c r="TWZ489" s="38"/>
      <c r="TXA489" s="73"/>
      <c r="TXB489" s="74"/>
      <c r="TXC489" s="74"/>
      <c r="TXD489" s="74"/>
      <c r="TXE489" s="72"/>
      <c r="TXF489" s="38"/>
      <c r="TXG489" s="38"/>
      <c r="TXH489" s="73"/>
      <c r="TXI489" s="74"/>
      <c r="TXJ489" s="74"/>
      <c r="TXK489" s="74"/>
      <c r="TXL489" s="72"/>
      <c r="TXM489" s="38"/>
      <c r="TXN489" s="38"/>
      <c r="TXO489" s="73"/>
      <c r="TXP489" s="74"/>
      <c r="TXQ489" s="74"/>
      <c r="TXR489" s="74"/>
      <c r="TXS489" s="72"/>
      <c r="TXT489" s="38"/>
      <c r="TXU489" s="38"/>
      <c r="TXV489" s="73"/>
      <c r="TXW489" s="74"/>
      <c r="TXX489" s="74"/>
      <c r="TXY489" s="74"/>
      <c r="TXZ489" s="72"/>
      <c r="TYA489" s="38"/>
      <c r="TYB489" s="38"/>
      <c r="TYC489" s="73"/>
      <c r="TYD489" s="74"/>
      <c r="TYE489" s="74"/>
      <c r="TYF489" s="74"/>
      <c r="TYG489" s="72"/>
      <c r="TYH489" s="38"/>
      <c r="TYI489" s="38"/>
      <c r="TYJ489" s="73"/>
      <c r="TYK489" s="74"/>
      <c r="TYL489" s="74"/>
      <c r="TYM489" s="74"/>
      <c r="TYN489" s="72"/>
      <c r="TYO489" s="38"/>
      <c r="TYP489" s="38"/>
      <c r="TYQ489" s="73"/>
      <c r="TYR489" s="74"/>
      <c r="TYS489" s="74"/>
      <c r="TYT489" s="74"/>
      <c r="TYU489" s="72"/>
      <c r="TYV489" s="38"/>
      <c r="TYW489" s="38"/>
      <c r="TYX489" s="73"/>
      <c r="TYY489" s="74"/>
      <c r="TYZ489" s="74"/>
      <c r="TZA489" s="74"/>
      <c r="TZB489" s="72"/>
      <c r="TZC489" s="38"/>
      <c r="TZD489" s="38"/>
      <c r="TZE489" s="73"/>
      <c r="TZF489" s="74"/>
      <c r="TZG489" s="74"/>
      <c r="TZH489" s="74"/>
      <c r="TZI489" s="72"/>
      <c r="TZJ489" s="38"/>
      <c r="TZK489" s="38"/>
      <c r="TZL489" s="73"/>
      <c r="TZM489" s="74"/>
      <c r="TZN489" s="74"/>
      <c r="TZO489" s="74"/>
      <c r="TZP489" s="72"/>
      <c r="TZQ489" s="38"/>
      <c r="TZR489" s="38"/>
      <c r="TZS489" s="73"/>
      <c r="TZT489" s="74"/>
      <c r="TZU489" s="74"/>
      <c r="TZV489" s="74"/>
      <c r="TZW489" s="72"/>
      <c r="TZX489" s="38"/>
      <c r="TZY489" s="38"/>
      <c r="TZZ489" s="73"/>
      <c r="UAA489" s="74"/>
      <c r="UAB489" s="74"/>
      <c r="UAC489" s="74"/>
      <c r="UAD489" s="72"/>
      <c r="UAE489" s="38"/>
      <c r="UAF489" s="38"/>
      <c r="UAG489" s="73"/>
      <c r="UAH489" s="74"/>
      <c r="UAI489" s="74"/>
      <c r="UAJ489" s="74"/>
      <c r="UAK489" s="72"/>
      <c r="UAL489" s="38"/>
      <c r="UAM489" s="38"/>
      <c r="UAN489" s="73"/>
      <c r="UAO489" s="74"/>
      <c r="UAP489" s="74"/>
      <c r="UAQ489" s="74"/>
      <c r="UAR489" s="72"/>
      <c r="UAS489" s="38"/>
      <c r="UAT489" s="38"/>
      <c r="UAU489" s="73"/>
      <c r="UAV489" s="74"/>
      <c r="UAW489" s="74"/>
      <c r="UAX489" s="74"/>
      <c r="UAY489" s="72"/>
      <c r="UAZ489" s="38"/>
      <c r="UBA489" s="38"/>
      <c r="UBB489" s="73"/>
      <c r="UBC489" s="74"/>
      <c r="UBD489" s="74"/>
      <c r="UBE489" s="74"/>
      <c r="UBF489" s="72"/>
      <c r="UBG489" s="38"/>
      <c r="UBH489" s="38"/>
      <c r="UBI489" s="73"/>
      <c r="UBJ489" s="74"/>
      <c r="UBK489" s="74"/>
      <c r="UBL489" s="74"/>
      <c r="UBM489" s="72"/>
      <c r="UBN489" s="38"/>
      <c r="UBO489" s="38"/>
      <c r="UBP489" s="73"/>
      <c r="UBQ489" s="74"/>
      <c r="UBR489" s="74"/>
      <c r="UBS489" s="74"/>
      <c r="UBT489" s="72"/>
      <c r="UBU489" s="38"/>
      <c r="UBV489" s="38"/>
      <c r="UBW489" s="73"/>
      <c r="UBX489" s="74"/>
      <c r="UBY489" s="74"/>
      <c r="UBZ489" s="74"/>
      <c r="UCA489" s="72"/>
      <c r="UCB489" s="38"/>
      <c r="UCC489" s="38"/>
      <c r="UCD489" s="73"/>
      <c r="UCE489" s="74"/>
      <c r="UCF489" s="74"/>
      <c r="UCG489" s="74"/>
      <c r="UCH489" s="72"/>
      <c r="UCI489" s="38"/>
      <c r="UCJ489" s="38"/>
      <c r="UCK489" s="73"/>
      <c r="UCL489" s="74"/>
      <c r="UCM489" s="74"/>
      <c r="UCN489" s="74"/>
      <c r="UCO489" s="72"/>
      <c r="UCP489" s="38"/>
      <c r="UCQ489" s="38"/>
      <c r="UCR489" s="73"/>
      <c r="UCS489" s="74"/>
      <c r="UCT489" s="74"/>
      <c r="UCU489" s="74"/>
      <c r="UCV489" s="72"/>
      <c r="UCW489" s="38"/>
      <c r="UCX489" s="38"/>
      <c r="UCY489" s="73"/>
      <c r="UCZ489" s="74"/>
      <c r="UDA489" s="74"/>
      <c r="UDB489" s="74"/>
      <c r="UDC489" s="72"/>
      <c r="UDD489" s="38"/>
      <c r="UDE489" s="38"/>
      <c r="UDF489" s="73"/>
      <c r="UDG489" s="74"/>
      <c r="UDH489" s="74"/>
      <c r="UDI489" s="74"/>
      <c r="UDJ489" s="72"/>
      <c r="UDK489" s="38"/>
      <c r="UDL489" s="38"/>
      <c r="UDM489" s="73"/>
      <c r="UDN489" s="74"/>
      <c r="UDO489" s="74"/>
      <c r="UDP489" s="74"/>
      <c r="UDQ489" s="72"/>
      <c r="UDR489" s="38"/>
      <c r="UDS489" s="38"/>
      <c r="UDT489" s="73"/>
      <c r="UDU489" s="74"/>
      <c r="UDV489" s="74"/>
      <c r="UDW489" s="74"/>
      <c r="UDX489" s="72"/>
      <c r="UDY489" s="38"/>
      <c r="UDZ489" s="38"/>
      <c r="UEA489" s="73"/>
      <c r="UEB489" s="74"/>
      <c r="UEC489" s="74"/>
      <c r="UED489" s="74"/>
      <c r="UEE489" s="72"/>
      <c r="UEF489" s="38"/>
      <c r="UEG489" s="38"/>
      <c r="UEH489" s="73"/>
      <c r="UEI489" s="74"/>
      <c r="UEJ489" s="74"/>
      <c r="UEK489" s="74"/>
      <c r="UEL489" s="72"/>
      <c r="UEM489" s="38"/>
      <c r="UEN489" s="38"/>
      <c r="UEO489" s="73"/>
      <c r="UEP489" s="74"/>
      <c r="UEQ489" s="74"/>
      <c r="UER489" s="74"/>
      <c r="UES489" s="72"/>
      <c r="UET489" s="38"/>
      <c r="UEU489" s="38"/>
      <c r="UEV489" s="73"/>
      <c r="UEW489" s="74"/>
      <c r="UEX489" s="74"/>
      <c r="UEY489" s="74"/>
      <c r="UEZ489" s="72"/>
      <c r="UFA489" s="38"/>
      <c r="UFB489" s="38"/>
      <c r="UFC489" s="73"/>
      <c r="UFD489" s="74"/>
      <c r="UFE489" s="74"/>
      <c r="UFF489" s="74"/>
      <c r="UFG489" s="72"/>
      <c r="UFH489" s="38"/>
      <c r="UFI489" s="38"/>
      <c r="UFJ489" s="73"/>
      <c r="UFK489" s="74"/>
      <c r="UFL489" s="74"/>
      <c r="UFM489" s="74"/>
      <c r="UFN489" s="72"/>
      <c r="UFO489" s="38"/>
      <c r="UFP489" s="38"/>
      <c r="UFQ489" s="73"/>
      <c r="UFR489" s="74"/>
      <c r="UFS489" s="74"/>
      <c r="UFT489" s="74"/>
      <c r="UFU489" s="72"/>
      <c r="UFV489" s="38"/>
      <c r="UFW489" s="38"/>
      <c r="UFX489" s="73"/>
      <c r="UFY489" s="74"/>
      <c r="UFZ489" s="74"/>
      <c r="UGA489" s="74"/>
      <c r="UGB489" s="72"/>
      <c r="UGC489" s="38"/>
      <c r="UGD489" s="38"/>
      <c r="UGE489" s="73"/>
      <c r="UGF489" s="74"/>
      <c r="UGG489" s="74"/>
      <c r="UGH489" s="74"/>
      <c r="UGI489" s="72"/>
      <c r="UGJ489" s="38"/>
      <c r="UGK489" s="38"/>
      <c r="UGL489" s="73"/>
      <c r="UGM489" s="74"/>
      <c r="UGN489" s="74"/>
      <c r="UGO489" s="74"/>
      <c r="UGP489" s="72"/>
      <c r="UGQ489" s="38"/>
      <c r="UGR489" s="38"/>
      <c r="UGS489" s="73"/>
      <c r="UGT489" s="74"/>
      <c r="UGU489" s="74"/>
      <c r="UGV489" s="74"/>
      <c r="UGW489" s="72"/>
      <c r="UGX489" s="38"/>
      <c r="UGY489" s="38"/>
      <c r="UGZ489" s="73"/>
      <c r="UHA489" s="74"/>
      <c r="UHB489" s="74"/>
      <c r="UHC489" s="74"/>
      <c r="UHD489" s="72"/>
      <c r="UHE489" s="38"/>
      <c r="UHF489" s="38"/>
      <c r="UHG489" s="73"/>
      <c r="UHH489" s="74"/>
      <c r="UHI489" s="74"/>
      <c r="UHJ489" s="74"/>
      <c r="UHK489" s="72"/>
      <c r="UHL489" s="38"/>
      <c r="UHM489" s="38"/>
      <c r="UHN489" s="73"/>
      <c r="UHO489" s="74"/>
      <c r="UHP489" s="74"/>
      <c r="UHQ489" s="74"/>
      <c r="UHR489" s="72"/>
      <c r="UHS489" s="38"/>
      <c r="UHT489" s="38"/>
      <c r="UHU489" s="73"/>
      <c r="UHV489" s="74"/>
      <c r="UHW489" s="74"/>
      <c r="UHX489" s="74"/>
      <c r="UHY489" s="72"/>
      <c r="UHZ489" s="38"/>
      <c r="UIA489" s="38"/>
      <c r="UIB489" s="73"/>
      <c r="UIC489" s="74"/>
      <c r="UID489" s="74"/>
      <c r="UIE489" s="74"/>
      <c r="UIF489" s="72"/>
      <c r="UIG489" s="38"/>
      <c r="UIH489" s="38"/>
      <c r="UII489" s="73"/>
      <c r="UIJ489" s="74"/>
      <c r="UIK489" s="74"/>
      <c r="UIL489" s="74"/>
      <c r="UIM489" s="72"/>
      <c r="UIN489" s="38"/>
      <c r="UIO489" s="38"/>
      <c r="UIP489" s="73"/>
      <c r="UIQ489" s="74"/>
      <c r="UIR489" s="74"/>
      <c r="UIS489" s="74"/>
      <c r="UIT489" s="72"/>
      <c r="UIU489" s="38"/>
      <c r="UIV489" s="38"/>
      <c r="UIW489" s="73"/>
      <c r="UIX489" s="74"/>
      <c r="UIY489" s="74"/>
      <c r="UIZ489" s="74"/>
      <c r="UJA489" s="72"/>
      <c r="UJB489" s="38"/>
      <c r="UJC489" s="38"/>
      <c r="UJD489" s="73"/>
      <c r="UJE489" s="74"/>
      <c r="UJF489" s="74"/>
      <c r="UJG489" s="74"/>
      <c r="UJH489" s="72"/>
      <c r="UJI489" s="38"/>
      <c r="UJJ489" s="38"/>
      <c r="UJK489" s="73"/>
      <c r="UJL489" s="74"/>
      <c r="UJM489" s="74"/>
      <c r="UJN489" s="74"/>
      <c r="UJO489" s="72"/>
      <c r="UJP489" s="38"/>
      <c r="UJQ489" s="38"/>
      <c r="UJR489" s="73"/>
      <c r="UJS489" s="74"/>
      <c r="UJT489" s="74"/>
      <c r="UJU489" s="74"/>
      <c r="UJV489" s="72"/>
      <c r="UJW489" s="38"/>
      <c r="UJX489" s="38"/>
      <c r="UJY489" s="73"/>
      <c r="UJZ489" s="74"/>
      <c r="UKA489" s="74"/>
      <c r="UKB489" s="74"/>
      <c r="UKC489" s="72"/>
      <c r="UKD489" s="38"/>
      <c r="UKE489" s="38"/>
      <c r="UKF489" s="73"/>
      <c r="UKG489" s="74"/>
      <c r="UKH489" s="74"/>
      <c r="UKI489" s="74"/>
      <c r="UKJ489" s="72"/>
      <c r="UKK489" s="38"/>
      <c r="UKL489" s="38"/>
      <c r="UKM489" s="73"/>
      <c r="UKN489" s="74"/>
      <c r="UKO489" s="74"/>
      <c r="UKP489" s="74"/>
      <c r="UKQ489" s="72"/>
      <c r="UKR489" s="38"/>
      <c r="UKS489" s="38"/>
      <c r="UKT489" s="73"/>
      <c r="UKU489" s="74"/>
      <c r="UKV489" s="74"/>
      <c r="UKW489" s="74"/>
      <c r="UKX489" s="72"/>
      <c r="UKY489" s="38"/>
      <c r="UKZ489" s="38"/>
      <c r="ULA489" s="73"/>
      <c r="ULB489" s="74"/>
      <c r="ULC489" s="74"/>
      <c r="ULD489" s="74"/>
      <c r="ULE489" s="72"/>
      <c r="ULF489" s="38"/>
      <c r="ULG489" s="38"/>
      <c r="ULH489" s="73"/>
      <c r="ULI489" s="74"/>
      <c r="ULJ489" s="74"/>
      <c r="ULK489" s="74"/>
      <c r="ULL489" s="72"/>
      <c r="ULM489" s="38"/>
      <c r="ULN489" s="38"/>
      <c r="ULO489" s="73"/>
      <c r="ULP489" s="74"/>
      <c r="ULQ489" s="74"/>
      <c r="ULR489" s="74"/>
      <c r="ULS489" s="72"/>
      <c r="ULT489" s="38"/>
      <c r="ULU489" s="38"/>
      <c r="ULV489" s="73"/>
      <c r="ULW489" s="74"/>
      <c r="ULX489" s="74"/>
      <c r="ULY489" s="74"/>
      <c r="ULZ489" s="72"/>
      <c r="UMA489" s="38"/>
      <c r="UMB489" s="38"/>
      <c r="UMC489" s="73"/>
      <c r="UMD489" s="74"/>
      <c r="UME489" s="74"/>
      <c r="UMF489" s="74"/>
      <c r="UMG489" s="72"/>
      <c r="UMH489" s="38"/>
      <c r="UMI489" s="38"/>
      <c r="UMJ489" s="73"/>
      <c r="UMK489" s="74"/>
      <c r="UML489" s="74"/>
      <c r="UMM489" s="74"/>
      <c r="UMN489" s="72"/>
      <c r="UMO489" s="38"/>
      <c r="UMP489" s="38"/>
      <c r="UMQ489" s="73"/>
      <c r="UMR489" s="74"/>
      <c r="UMS489" s="74"/>
      <c r="UMT489" s="74"/>
      <c r="UMU489" s="72"/>
      <c r="UMV489" s="38"/>
      <c r="UMW489" s="38"/>
      <c r="UMX489" s="73"/>
      <c r="UMY489" s="74"/>
      <c r="UMZ489" s="74"/>
      <c r="UNA489" s="74"/>
      <c r="UNB489" s="72"/>
      <c r="UNC489" s="38"/>
      <c r="UND489" s="38"/>
      <c r="UNE489" s="73"/>
      <c r="UNF489" s="74"/>
      <c r="UNG489" s="74"/>
      <c r="UNH489" s="74"/>
      <c r="UNI489" s="72"/>
      <c r="UNJ489" s="38"/>
      <c r="UNK489" s="38"/>
      <c r="UNL489" s="73"/>
      <c r="UNM489" s="74"/>
      <c r="UNN489" s="74"/>
      <c r="UNO489" s="74"/>
      <c r="UNP489" s="72"/>
      <c r="UNQ489" s="38"/>
      <c r="UNR489" s="38"/>
      <c r="UNS489" s="73"/>
      <c r="UNT489" s="74"/>
      <c r="UNU489" s="74"/>
      <c r="UNV489" s="74"/>
      <c r="UNW489" s="72"/>
      <c r="UNX489" s="38"/>
      <c r="UNY489" s="38"/>
      <c r="UNZ489" s="73"/>
      <c r="UOA489" s="74"/>
      <c r="UOB489" s="74"/>
      <c r="UOC489" s="74"/>
      <c r="UOD489" s="72"/>
      <c r="UOE489" s="38"/>
      <c r="UOF489" s="38"/>
      <c r="UOG489" s="73"/>
      <c r="UOH489" s="74"/>
      <c r="UOI489" s="74"/>
      <c r="UOJ489" s="74"/>
      <c r="UOK489" s="72"/>
      <c r="UOL489" s="38"/>
      <c r="UOM489" s="38"/>
      <c r="UON489" s="73"/>
      <c r="UOO489" s="74"/>
      <c r="UOP489" s="74"/>
      <c r="UOQ489" s="74"/>
      <c r="UOR489" s="72"/>
      <c r="UOS489" s="38"/>
      <c r="UOT489" s="38"/>
      <c r="UOU489" s="73"/>
      <c r="UOV489" s="74"/>
      <c r="UOW489" s="74"/>
      <c r="UOX489" s="74"/>
      <c r="UOY489" s="72"/>
      <c r="UOZ489" s="38"/>
      <c r="UPA489" s="38"/>
      <c r="UPB489" s="73"/>
      <c r="UPC489" s="74"/>
      <c r="UPD489" s="74"/>
      <c r="UPE489" s="74"/>
      <c r="UPF489" s="72"/>
      <c r="UPG489" s="38"/>
      <c r="UPH489" s="38"/>
      <c r="UPI489" s="73"/>
      <c r="UPJ489" s="74"/>
      <c r="UPK489" s="74"/>
      <c r="UPL489" s="74"/>
      <c r="UPM489" s="72"/>
      <c r="UPN489" s="38"/>
      <c r="UPO489" s="38"/>
      <c r="UPP489" s="73"/>
      <c r="UPQ489" s="74"/>
      <c r="UPR489" s="74"/>
      <c r="UPS489" s="74"/>
      <c r="UPT489" s="72"/>
      <c r="UPU489" s="38"/>
      <c r="UPV489" s="38"/>
      <c r="UPW489" s="73"/>
      <c r="UPX489" s="74"/>
      <c r="UPY489" s="74"/>
      <c r="UPZ489" s="74"/>
      <c r="UQA489" s="72"/>
      <c r="UQB489" s="38"/>
      <c r="UQC489" s="38"/>
      <c r="UQD489" s="73"/>
      <c r="UQE489" s="74"/>
      <c r="UQF489" s="74"/>
      <c r="UQG489" s="74"/>
      <c r="UQH489" s="72"/>
      <c r="UQI489" s="38"/>
      <c r="UQJ489" s="38"/>
      <c r="UQK489" s="73"/>
      <c r="UQL489" s="74"/>
      <c r="UQM489" s="74"/>
      <c r="UQN489" s="74"/>
      <c r="UQO489" s="72"/>
      <c r="UQP489" s="38"/>
      <c r="UQQ489" s="38"/>
      <c r="UQR489" s="73"/>
      <c r="UQS489" s="74"/>
      <c r="UQT489" s="74"/>
      <c r="UQU489" s="74"/>
      <c r="UQV489" s="72"/>
      <c r="UQW489" s="38"/>
      <c r="UQX489" s="38"/>
      <c r="UQY489" s="73"/>
      <c r="UQZ489" s="74"/>
      <c r="URA489" s="74"/>
      <c r="URB489" s="74"/>
      <c r="URC489" s="72"/>
      <c r="URD489" s="38"/>
      <c r="URE489" s="38"/>
      <c r="URF489" s="73"/>
      <c r="URG489" s="74"/>
      <c r="URH489" s="74"/>
      <c r="URI489" s="74"/>
      <c r="URJ489" s="72"/>
      <c r="URK489" s="38"/>
      <c r="URL489" s="38"/>
      <c r="URM489" s="73"/>
      <c r="URN489" s="74"/>
      <c r="URO489" s="74"/>
      <c r="URP489" s="74"/>
      <c r="URQ489" s="72"/>
      <c r="URR489" s="38"/>
      <c r="URS489" s="38"/>
      <c r="URT489" s="73"/>
      <c r="URU489" s="74"/>
      <c r="URV489" s="74"/>
      <c r="URW489" s="74"/>
      <c r="URX489" s="72"/>
      <c r="URY489" s="38"/>
      <c r="URZ489" s="38"/>
      <c r="USA489" s="73"/>
      <c r="USB489" s="74"/>
      <c r="USC489" s="74"/>
      <c r="USD489" s="74"/>
      <c r="USE489" s="72"/>
      <c r="USF489" s="38"/>
      <c r="USG489" s="38"/>
      <c r="USH489" s="73"/>
      <c r="USI489" s="74"/>
      <c r="USJ489" s="74"/>
      <c r="USK489" s="74"/>
      <c r="USL489" s="72"/>
      <c r="USM489" s="38"/>
      <c r="USN489" s="38"/>
      <c r="USO489" s="73"/>
      <c r="USP489" s="74"/>
      <c r="USQ489" s="74"/>
      <c r="USR489" s="74"/>
      <c r="USS489" s="72"/>
      <c r="UST489" s="38"/>
      <c r="USU489" s="38"/>
      <c r="USV489" s="73"/>
      <c r="USW489" s="74"/>
      <c r="USX489" s="74"/>
      <c r="USY489" s="74"/>
      <c r="USZ489" s="72"/>
      <c r="UTA489" s="38"/>
      <c r="UTB489" s="38"/>
      <c r="UTC489" s="73"/>
      <c r="UTD489" s="74"/>
      <c r="UTE489" s="74"/>
      <c r="UTF489" s="74"/>
      <c r="UTG489" s="72"/>
      <c r="UTH489" s="38"/>
      <c r="UTI489" s="38"/>
      <c r="UTJ489" s="73"/>
      <c r="UTK489" s="74"/>
      <c r="UTL489" s="74"/>
      <c r="UTM489" s="74"/>
      <c r="UTN489" s="72"/>
      <c r="UTO489" s="38"/>
      <c r="UTP489" s="38"/>
      <c r="UTQ489" s="73"/>
      <c r="UTR489" s="74"/>
      <c r="UTS489" s="74"/>
      <c r="UTT489" s="74"/>
      <c r="UTU489" s="72"/>
      <c r="UTV489" s="38"/>
      <c r="UTW489" s="38"/>
      <c r="UTX489" s="73"/>
      <c r="UTY489" s="74"/>
      <c r="UTZ489" s="74"/>
      <c r="UUA489" s="74"/>
      <c r="UUB489" s="72"/>
      <c r="UUC489" s="38"/>
      <c r="UUD489" s="38"/>
      <c r="UUE489" s="73"/>
      <c r="UUF489" s="74"/>
      <c r="UUG489" s="74"/>
      <c r="UUH489" s="74"/>
      <c r="UUI489" s="72"/>
      <c r="UUJ489" s="38"/>
      <c r="UUK489" s="38"/>
      <c r="UUL489" s="73"/>
      <c r="UUM489" s="74"/>
      <c r="UUN489" s="74"/>
      <c r="UUO489" s="74"/>
      <c r="UUP489" s="72"/>
      <c r="UUQ489" s="38"/>
      <c r="UUR489" s="38"/>
      <c r="UUS489" s="73"/>
      <c r="UUT489" s="74"/>
      <c r="UUU489" s="74"/>
      <c r="UUV489" s="74"/>
      <c r="UUW489" s="72"/>
      <c r="UUX489" s="38"/>
      <c r="UUY489" s="38"/>
      <c r="UUZ489" s="73"/>
      <c r="UVA489" s="74"/>
      <c r="UVB489" s="74"/>
      <c r="UVC489" s="74"/>
      <c r="UVD489" s="72"/>
      <c r="UVE489" s="38"/>
      <c r="UVF489" s="38"/>
      <c r="UVG489" s="73"/>
      <c r="UVH489" s="74"/>
      <c r="UVI489" s="74"/>
      <c r="UVJ489" s="74"/>
      <c r="UVK489" s="72"/>
      <c r="UVL489" s="38"/>
      <c r="UVM489" s="38"/>
      <c r="UVN489" s="73"/>
      <c r="UVO489" s="74"/>
      <c r="UVP489" s="74"/>
      <c r="UVQ489" s="74"/>
      <c r="UVR489" s="72"/>
      <c r="UVS489" s="38"/>
      <c r="UVT489" s="38"/>
      <c r="UVU489" s="73"/>
      <c r="UVV489" s="74"/>
      <c r="UVW489" s="74"/>
      <c r="UVX489" s="74"/>
      <c r="UVY489" s="72"/>
      <c r="UVZ489" s="38"/>
      <c r="UWA489" s="38"/>
      <c r="UWB489" s="73"/>
      <c r="UWC489" s="74"/>
      <c r="UWD489" s="74"/>
      <c r="UWE489" s="74"/>
      <c r="UWF489" s="72"/>
      <c r="UWG489" s="38"/>
      <c r="UWH489" s="38"/>
      <c r="UWI489" s="73"/>
      <c r="UWJ489" s="74"/>
      <c r="UWK489" s="74"/>
      <c r="UWL489" s="74"/>
      <c r="UWM489" s="72"/>
      <c r="UWN489" s="38"/>
      <c r="UWO489" s="38"/>
      <c r="UWP489" s="73"/>
      <c r="UWQ489" s="74"/>
      <c r="UWR489" s="74"/>
      <c r="UWS489" s="74"/>
      <c r="UWT489" s="72"/>
      <c r="UWU489" s="38"/>
      <c r="UWV489" s="38"/>
      <c r="UWW489" s="73"/>
      <c r="UWX489" s="74"/>
      <c r="UWY489" s="74"/>
      <c r="UWZ489" s="74"/>
      <c r="UXA489" s="72"/>
      <c r="UXB489" s="38"/>
      <c r="UXC489" s="38"/>
      <c r="UXD489" s="73"/>
      <c r="UXE489" s="74"/>
      <c r="UXF489" s="74"/>
      <c r="UXG489" s="74"/>
      <c r="UXH489" s="72"/>
      <c r="UXI489" s="38"/>
      <c r="UXJ489" s="38"/>
      <c r="UXK489" s="73"/>
      <c r="UXL489" s="74"/>
      <c r="UXM489" s="74"/>
      <c r="UXN489" s="74"/>
      <c r="UXO489" s="72"/>
      <c r="UXP489" s="38"/>
      <c r="UXQ489" s="38"/>
      <c r="UXR489" s="73"/>
      <c r="UXS489" s="74"/>
      <c r="UXT489" s="74"/>
      <c r="UXU489" s="74"/>
      <c r="UXV489" s="72"/>
      <c r="UXW489" s="38"/>
      <c r="UXX489" s="38"/>
      <c r="UXY489" s="73"/>
      <c r="UXZ489" s="74"/>
      <c r="UYA489" s="74"/>
      <c r="UYB489" s="74"/>
      <c r="UYC489" s="72"/>
      <c r="UYD489" s="38"/>
      <c r="UYE489" s="38"/>
      <c r="UYF489" s="73"/>
      <c r="UYG489" s="74"/>
      <c r="UYH489" s="74"/>
      <c r="UYI489" s="74"/>
      <c r="UYJ489" s="72"/>
      <c r="UYK489" s="38"/>
      <c r="UYL489" s="38"/>
      <c r="UYM489" s="73"/>
      <c r="UYN489" s="74"/>
      <c r="UYO489" s="74"/>
      <c r="UYP489" s="74"/>
      <c r="UYQ489" s="72"/>
      <c r="UYR489" s="38"/>
      <c r="UYS489" s="38"/>
      <c r="UYT489" s="73"/>
      <c r="UYU489" s="74"/>
      <c r="UYV489" s="74"/>
      <c r="UYW489" s="74"/>
      <c r="UYX489" s="72"/>
      <c r="UYY489" s="38"/>
      <c r="UYZ489" s="38"/>
      <c r="UZA489" s="73"/>
      <c r="UZB489" s="74"/>
      <c r="UZC489" s="74"/>
      <c r="UZD489" s="74"/>
      <c r="UZE489" s="72"/>
      <c r="UZF489" s="38"/>
      <c r="UZG489" s="38"/>
      <c r="UZH489" s="73"/>
      <c r="UZI489" s="74"/>
      <c r="UZJ489" s="74"/>
      <c r="UZK489" s="74"/>
      <c r="UZL489" s="72"/>
      <c r="UZM489" s="38"/>
      <c r="UZN489" s="38"/>
      <c r="UZO489" s="73"/>
      <c r="UZP489" s="74"/>
      <c r="UZQ489" s="74"/>
      <c r="UZR489" s="74"/>
      <c r="UZS489" s="72"/>
      <c r="UZT489" s="38"/>
      <c r="UZU489" s="38"/>
      <c r="UZV489" s="73"/>
      <c r="UZW489" s="74"/>
      <c r="UZX489" s="74"/>
      <c r="UZY489" s="74"/>
      <c r="UZZ489" s="72"/>
      <c r="VAA489" s="38"/>
      <c r="VAB489" s="38"/>
      <c r="VAC489" s="73"/>
      <c r="VAD489" s="74"/>
      <c r="VAE489" s="74"/>
      <c r="VAF489" s="74"/>
      <c r="VAG489" s="72"/>
      <c r="VAH489" s="38"/>
      <c r="VAI489" s="38"/>
      <c r="VAJ489" s="73"/>
      <c r="VAK489" s="74"/>
      <c r="VAL489" s="74"/>
      <c r="VAM489" s="74"/>
      <c r="VAN489" s="72"/>
      <c r="VAO489" s="38"/>
      <c r="VAP489" s="38"/>
      <c r="VAQ489" s="73"/>
      <c r="VAR489" s="74"/>
      <c r="VAS489" s="74"/>
      <c r="VAT489" s="74"/>
      <c r="VAU489" s="72"/>
      <c r="VAV489" s="38"/>
      <c r="VAW489" s="38"/>
      <c r="VAX489" s="73"/>
      <c r="VAY489" s="74"/>
      <c r="VAZ489" s="74"/>
      <c r="VBA489" s="74"/>
      <c r="VBB489" s="72"/>
      <c r="VBC489" s="38"/>
      <c r="VBD489" s="38"/>
      <c r="VBE489" s="73"/>
      <c r="VBF489" s="74"/>
      <c r="VBG489" s="74"/>
      <c r="VBH489" s="74"/>
      <c r="VBI489" s="72"/>
      <c r="VBJ489" s="38"/>
      <c r="VBK489" s="38"/>
      <c r="VBL489" s="73"/>
      <c r="VBM489" s="74"/>
      <c r="VBN489" s="74"/>
      <c r="VBO489" s="74"/>
      <c r="VBP489" s="72"/>
      <c r="VBQ489" s="38"/>
      <c r="VBR489" s="38"/>
      <c r="VBS489" s="73"/>
      <c r="VBT489" s="74"/>
      <c r="VBU489" s="74"/>
      <c r="VBV489" s="74"/>
      <c r="VBW489" s="72"/>
      <c r="VBX489" s="38"/>
      <c r="VBY489" s="38"/>
      <c r="VBZ489" s="73"/>
      <c r="VCA489" s="74"/>
      <c r="VCB489" s="74"/>
      <c r="VCC489" s="74"/>
      <c r="VCD489" s="72"/>
      <c r="VCE489" s="38"/>
      <c r="VCF489" s="38"/>
      <c r="VCG489" s="73"/>
      <c r="VCH489" s="74"/>
      <c r="VCI489" s="74"/>
      <c r="VCJ489" s="74"/>
      <c r="VCK489" s="72"/>
      <c r="VCL489" s="38"/>
      <c r="VCM489" s="38"/>
      <c r="VCN489" s="73"/>
      <c r="VCO489" s="74"/>
      <c r="VCP489" s="74"/>
      <c r="VCQ489" s="74"/>
      <c r="VCR489" s="72"/>
      <c r="VCS489" s="38"/>
      <c r="VCT489" s="38"/>
      <c r="VCU489" s="73"/>
      <c r="VCV489" s="74"/>
      <c r="VCW489" s="74"/>
      <c r="VCX489" s="74"/>
      <c r="VCY489" s="72"/>
      <c r="VCZ489" s="38"/>
      <c r="VDA489" s="38"/>
      <c r="VDB489" s="73"/>
      <c r="VDC489" s="74"/>
      <c r="VDD489" s="74"/>
      <c r="VDE489" s="74"/>
      <c r="VDF489" s="72"/>
      <c r="VDG489" s="38"/>
      <c r="VDH489" s="38"/>
      <c r="VDI489" s="73"/>
      <c r="VDJ489" s="74"/>
      <c r="VDK489" s="74"/>
      <c r="VDL489" s="74"/>
      <c r="VDM489" s="72"/>
      <c r="VDN489" s="38"/>
      <c r="VDO489" s="38"/>
      <c r="VDP489" s="73"/>
      <c r="VDQ489" s="74"/>
      <c r="VDR489" s="74"/>
      <c r="VDS489" s="74"/>
      <c r="VDT489" s="72"/>
      <c r="VDU489" s="38"/>
      <c r="VDV489" s="38"/>
      <c r="VDW489" s="73"/>
      <c r="VDX489" s="74"/>
      <c r="VDY489" s="74"/>
      <c r="VDZ489" s="74"/>
      <c r="VEA489" s="72"/>
      <c r="VEB489" s="38"/>
      <c r="VEC489" s="38"/>
      <c r="VED489" s="73"/>
      <c r="VEE489" s="74"/>
      <c r="VEF489" s="74"/>
      <c r="VEG489" s="74"/>
      <c r="VEH489" s="72"/>
      <c r="VEI489" s="38"/>
      <c r="VEJ489" s="38"/>
      <c r="VEK489" s="73"/>
      <c r="VEL489" s="74"/>
      <c r="VEM489" s="74"/>
      <c r="VEN489" s="74"/>
      <c r="VEO489" s="72"/>
      <c r="VEP489" s="38"/>
      <c r="VEQ489" s="38"/>
      <c r="VER489" s="73"/>
      <c r="VES489" s="74"/>
      <c r="VET489" s="74"/>
      <c r="VEU489" s="74"/>
      <c r="VEV489" s="72"/>
      <c r="VEW489" s="38"/>
      <c r="VEX489" s="38"/>
      <c r="VEY489" s="73"/>
      <c r="VEZ489" s="74"/>
      <c r="VFA489" s="74"/>
      <c r="VFB489" s="74"/>
      <c r="VFC489" s="72"/>
      <c r="VFD489" s="38"/>
      <c r="VFE489" s="38"/>
      <c r="VFF489" s="73"/>
      <c r="VFG489" s="74"/>
      <c r="VFH489" s="74"/>
      <c r="VFI489" s="74"/>
      <c r="VFJ489" s="72"/>
      <c r="VFK489" s="38"/>
      <c r="VFL489" s="38"/>
      <c r="VFM489" s="73"/>
      <c r="VFN489" s="74"/>
      <c r="VFO489" s="74"/>
      <c r="VFP489" s="74"/>
      <c r="VFQ489" s="72"/>
      <c r="VFR489" s="38"/>
      <c r="VFS489" s="38"/>
      <c r="VFT489" s="73"/>
      <c r="VFU489" s="74"/>
      <c r="VFV489" s="74"/>
      <c r="VFW489" s="74"/>
      <c r="VFX489" s="72"/>
      <c r="VFY489" s="38"/>
      <c r="VFZ489" s="38"/>
      <c r="VGA489" s="73"/>
      <c r="VGB489" s="74"/>
      <c r="VGC489" s="74"/>
      <c r="VGD489" s="74"/>
      <c r="VGE489" s="72"/>
      <c r="VGF489" s="38"/>
      <c r="VGG489" s="38"/>
      <c r="VGH489" s="73"/>
      <c r="VGI489" s="74"/>
      <c r="VGJ489" s="74"/>
      <c r="VGK489" s="74"/>
      <c r="VGL489" s="72"/>
      <c r="VGM489" s="38"/>
      <c r="VGN489" s="38"/>
      <c r="VGO489" s="73"/>
      <c r="VGP489" s="74"/>
      <c r="VGQ489" s="74"/>
      <c r="VGR489" s="74"/>
      <c r="VGS489" s="72"/>
      <c r="VGT489" s="38"/>
      <c r="VGU489" s="38"/>
      <c r="VGV489" s="73"/>
      <c r="VGW489" s="74"/>
      <c r="VGX489" s="74"/>
      <c r="VGY489" s="74"/>
      <c r="VGZ489" s="72"/>
      <c r="VHA489" s="38"/>
      <c r="VHB489" s="38"/>
      <c r="VHC489" s="73"/>
      <c r="VHD489" s="74"/>
      <c r="VHE489" s="74"/>
      <c r="VHF489" s="74"/>
      <c r="VHG489" s="72"/>
      <c r="VHH489" s="38"/>
      <c r="VHI489" s="38"/>
      <c r="VHJ489" s="73"/>
      <c r="VHK489" s="74"/>
      <c r="VHL489" s="74"/>
      <c r="VHM489" s="74"/>
      <c r="VHN489" s="72"/>
      <c r="VHO489" s="38"/>
      <c r="VHP489" s="38"/>
      <c r="VHQ489" s="73"/>
      <c r="VHR489" s="74"/>
      <c r="VHS489" s="74"/>
      <c r="VHT489" s="74"/>
      <c r="VHU489" s="72"/>
      <c r="VHV489" s="38"/>
      <c r="VHW489" s="38"/>
      <c r="VHX489" s="73"/>
      <c r="VHY489" s="74"/>
      <c r="VHZ489" s="74"/>
      <c r="VIA489" s="74"/>
      <c r="VIB489" s="72"/>
      <c r="VIC489" s="38"/>
      <c r="VID489" s="38"/>
      <c r="VIE489" s="73"/>
      <c r="VIF489" s="74"/>
      <c r="VIG489" s="74"/>
      <c r="VIH489" s="74"/>
      <c r="VII489" s="72"/>
      <c r="VIJ489" s="38"/>
      <c r="VIK489" s="38"/>
      <c r="VIL489" s="73"/>
      <c r="VIM489" s="74"/>
      <c r="VIN489" s="74"/>
      <c r="VIO489" s="74"/>
      <c r="VIP489" s="72"/>
      <c r="VIQ489" s="38"/>
      <c r="VIR489" s="38"/>
      <c r="VIS489" s="73"/>
      <c r="VIT489" s="74"/>
      <c r="VIU489" s="74"/>
      <c r="VIV489" s="74"/>
      <c r="VIW489" s="72"/>
      <c r="VIX489" s="38"/>
      <c r="VIY489" s="38"/>
      <c r="VIZ489" s="73"/>
      <c r="VJA489" s="74"/>
      <c r="VJB489" s="74"/>
      <c r="VJC489" s="74"/>
      <c r="VJD489" s="72"/>
      <c r="VJE489" s="38"/>
      <c r="VJF489" s="38"/>
      <c r="VJG489" s="73"/>
      <c r="VJH489" s="74"/>
      <c r="VJI489" s="74"/>
      <c r="VJJ489" s="74"/>
      <c r="VJK489" s="72"/>
      <c r="VJL489" s="38"/>
      <c r="VJM489" s="38"/>
      <c r="VJN489" s="73"/>
      <c r="VJO489" s="74"/>
      <c r="VJP489" s="74"/>
      <c r="VJQ489" s="74"/>
      <c r="VJR489" s="72"/>
      <c r="VJS489" s="38"/>
      <c r="VJT489" s="38"/>
      <c r="VJU489" s="73"/>
      <c r="VJV489" s="74"/>
      <c r="VJW489" s="74"/>
      <c r="VJX489" s="74"/>
      <c r="VJY489" s="72"/>
      <c r="VJZ489" s="38"/>
      <c r="VKA489" s="38"/>
      <c r="VKB489" s="73"/>
      <c r="VKC489" s="74"/>
      <c r="VKD489" s="74"/>
      <c r="VKE489" s="74"/>
      <c r="VKF489" s="72"/>
      <c r="VKG489" s="38"/>
      <c r="VKH489" s="38"/>
      <c r="VKI489" s="73"/>
      <c r="VKJ489" s="74"/>
      <c r="VKK489" s="74"/>
      <c r="VKL489" s="74"/>
      <c r="VKM489" s="72"/>
      <c r="VKN489" s="38"/>
      <c r="VKO489" s="38"/>
      <c r="VKP489" s="73"/>
      <c r="VKQ489" s="74"/>
      <c r="VKR489" s="74"/>
      <c r="VKS489" s="74"/>
      <c r="VKT489" s="72"/>
      <c r="VKU489" s="38"/>
      <c r="VKV489" s="38"/>
      <c r="VKW489" s="73"/>
      <c r="VKX489" s="74"/>
      <c r="VKY489" s="74"/>
      <c r="VKZ489" s="74"/>
      <c r="VLA489" s="72"/>
      <c r="VLB489" s="38"/>
      <c r="VLC489" s="38"/>
      <c r="VLD489" s="73"/>
      <c r="VLE489" s="74"/>
      <c r="VLF489" s="74"/>
      <c r="VLG489" s="74"/>
      <c r="VLH489" s="72"/>
      <c r="VLI489" s="38"/>
      <c r="VLJ489" s="38"/>
      <c r="VLK489" s="73"/>
      <c r="VLL489" s="74"/>
      <c r="VLM489" s="74"/>
      <c r="VLN489" s="74"/>
      <c r="VLO489" s="72"/>
      <c r="VLP489" s="38"/>
      <c r="VLQ489" s="38"/>
      <c r="VLR489" s="73"/>
      <c r="VLS489" s="74"/>
      <c r="VLT489" s="74"/>
      <c r="VLU489" s="74"/>
      <c r="VLV489" s="72"/>
      <c r="VLW489" s="38"/>
      <c r="VLX489" s="38"/>
      <c r="VLY489" s="73"/>
      <c r="VLZ489" s="74"/>
      <c r="VMA489" s="74"/>
      <c r="VMB489" s="74"/>
      <c r="VMC489" s="72"/>
      <c r="VMD489" s="38"/>
      <c r="VME489" s="38"/>
      <c r="VMF489" s="73"/>
      <c r="VMG489" s="74"/>
      <c r="VMH489" s="74"/>
      <c r="VMI489" s="74"/>
      <c r="VMJ489" s="72"/>
      <c r="VMK489" s="38"/>
      <c r="VML489" s="38"/>
      <c r="VMM489" s="73"/>
      <c r="VMN489" s="74"/>
      <c r="VMO489" s="74"/>
      <c r="VMP489" s="74"/>
      <c r="VMQ489" s="72"/>
      <c r="VMR489" s="38"/>
      <c r="VMS489" s="38"/>
      <c r="VMT489" s="73"/>
      <c r="VMU489" s="74"/>
      <c r="VMV489" s="74"/>
      <c r="VMW489" s="74"/>
      <c r="VMX489" s="72"/>
      <c r="VMY489" s="38"/>
      <c r="VMZ489" s="38"/>
      <c r="VNA489" s="73"/>
      <c r="VNB489" s="74"/>
      <c r="VNC489" s="74"/>
      <c r="VND489" s="74"/>
      <c r="VNE489" s="72"/>
      <c r="VNF489" s="38"/>
      <c r="VNG489" s="38"/>
      <c r="VNH489" s="73"/>
      <c r="VNI489" s="74"/>
      <c r="VNJ489" s="74"/>
      <c r="VNK489" s="74"/>
      <c r="VNL489" s="72"/>
      <c r="VNM489" s="38"/>
      <c r="VNN489" s="38"/>
      <c r="VNO489" s="73"/>
      <c r="VNP489" s="74"/>
      <c r="VNQ489" s="74"/>
      <c r="VNR489" s="74"/>
      <c r="VNS489" s="72"/>
      <c r="VNT489" s="38"/>
      <c r="VNU489" s="38"/>
      <c r="VNV489" s="73"/>
      <c r="VNW489" s="74"/>
      <c r="VNX489" s="74"/>
      <c r="VNY489" s="74"/>
      <c r="VNZ489" s="72"/>
      <c r="VOA489" s="38"/>
      <c r="VOB489" s="38"/>
      <c r="VOC489" s="73"/>
      <c r="VOD489" s="74"/>
      <c r="VOE489" s="74"/>
      <c r="VOF489" s="74"/>
      <c r="VOG489" s="72"/>
      <c r="VOH489" s="38"/>
      <c r="VOI489" s="38"/>
      <c r="VOJ489" s="73"/>
      <c r="VOK489" s="74"/>
      <c r="VOL489" s="74"/>
      <c r="VOM489" s="74"/>
      <c r="VON489" s="72"/>
      <c r="VOO489" s="38"/>
      <c r="VOP489" s="38"/>
      <c r="VOQ489" s="73"/>
      <c r="VOR489" s="74"/>
      <c r="VOS489" s="74"/>
      <c r="VOT489" s="74"/>
      <c r="VOU489" s="72"/>
      <c r="VOV489" s="38"/>
      <c r="VOW489" s="38"/>
      <c r="VOX489" s="73"/>
      <c r="VOY489" s="74"/>
      <c r="VOZ489" s="74"/>
      <c r="VPA489" s="74"/>
      <c r="VPB489" s="72"/>
      <c r="VPC489" s="38"/>
      <c r="VPD489" s="38"/>
      <c r="VPE489" s="73"/>
      <c r="VPF489" s="74"/>
      <c r="VPG489" s="74"/>
      <c r="VPH489" s="74"/>
      <c r="VPI489" s="72"/>
      <c r="VPJ489" s="38"/>
      <c r="VPK489" s="38"/>
      <c r="VPL489" s="73"/>
      <c r="VPM489" s="74"/>
      <c r="VPN489" s="74"/>
      <c r="VPO489" s="74"/>
      <c r="VPP489" s="72"/>
      <c r="VPQ489" s="38"/>
      <c r="VPR489" s="38"/>
      <c r="VPS489" s="73"/>
      <c r="VPT489" s="74"/>
      <c r="VPU489" s="74"/>
      <c r="VPV489" s="74"/>
      <c r="VPW489" s="72"/>
      <c r="VPX489" s="38"/>
      <c r="VPY489" s="38"/>
      <c r="VPZ489" s="73"/>
      <c r="VQA489" s="74"/>
      <c r="VQB489" s="74"/>
      <c r="VQC489" s="74"/>
      <c r="VQD489" s="72"/>
      <c r="VQE489" s="38"/>
      <c r="VQF489" s="38"/>
      <c r="VQG489" s="73"/>
      <c r="VQH489" s="74"/>
      <c r="VQI489" s="74"/>
      <c r="VQJ489" s="74"/>
      <c r="VQK489" s="72"/>
      <c r="VQL489" s="38"/>
      <c r="VQM489" s="38"/>
      <c r="VQN489" s="73"/>
      <c r="VQO489" s="74"/>
      <c r="VQP489" s="74"/>
      <c r="VQQ489" s="74"/>
      <c r="VQR489" s="72"/>
      <c r="VQS489" s="38"/>
      <c r="VQT489" s="38"/>
      <c r="VQU489" s="73"/>
      <c r="VQV489" s="74"/>
      <c r="VQW489" s="74"/>
      <c r="VQX489" s="74"/>
      <c r="VQY489" s="72"/>
      <c r="VQZ489" s="38"/>
      <c r="VRA489" s="38"/>
      <c r="VRB489" s="73"/>
      <c r="VRC489" s="74"/>
      <c r="VRD489" s="74"/>
      <c r="VRE489" s="74"/>
      <c r="VRF489" s="72"/>
      <c r="VRG489" s="38"/>
      <c r="VRH489" s="38"/>
      <c r="VRI489" s="73"/>
      <c r="VRJ489" s="74"/>
      <c r="VRK489" s="74"/>
      <c r="VRL489" s="74"/>
      <c r="VRM489" s="72"/>
      <c r="VRN489" s="38"/>
      <c r="VRO489" s="38"/>
      <c r="VRP489" s="73"/>
      <c r="VRQ489" s="74"/>
      <c r="VRR489" s="74"/>
      <c r="VRS489" s="74"/>
      <c r="VRT489" s="72"/>
      <c r="VRU489" s="38"/>
      <c r="VRV489" s="38"/>
      <c r="VRW489" s="73"/>
      <c r="VRX489" s="74"/>
      <c r="VRY489" s="74"/>
      <c r="VRZ489" s="74"/>
      <c r="VSA489" s="72"/>
      <c r="VSB489" s="38"/>
      <c r="VSC489" s="38"/>
      <c r="VSD489" s="73"/>
      <c r="VSE489" s="74"/>
      <c r="VSF489" s="74"/>
      <c r="VSG489" s="74"/>
      <c r="VSH489" s="72"/>
      <c r="VSI489" s="38"/>
      <c r="VSJ489" s="38"/>
      <c r="VSK489" s="73"/>
      <c r="VSL489" s="74"/>
      <c r="VSM489" s="74"/>
      <c r="VSN489" s="74"/>
      <c r="VSO489" s="72"/>
      <c r="VSP489" s="38"/>
      <c r="VSQ489" s="38"/>
      <c r="VSR489" s="73"/>
      <c r="VSS489" s="74"/>
      <c r="VST489" s="74"/>
      <c r="VSU489" s="74"/>
      <c r="VSV489" s="72"/>
      <c r="VSW489" s="38"/>
      <c r="VSX489" s="38"/>
      <c r="VSY489" s="73"/>
      <c r="VSZ489" s="74"/>
      <c r="VTA489" s="74"/>
      <c r="VTB489" s="74"/>
      <c r="VTC489" s="72"/>
      <c r="VTD489" s="38"/>
      <c r="VTE489" s="38"/>
      <c r="VTF489" s="73"/>
      <c r="VTG489" s="74"/>
      <c r="VTH489" s="74"/>
      <c r="VTI489" s="74"/>
      <c r="VTJ489" s="72"/>
      <c r="VTK489" s="38"/>
      <c r="VTL489" s="38"/>
      <c r="VTM489" s="73"/>
      <c r="VTN489" s="74"/>
      <c r="VTO489" s="74"/>
      <c r="VTP489" s="74"/>
      <c r="VTQ489" s="72"/>
      <c r="VTR489" s="38"/>
      <c r="VTS489" s="38"/>
      <c r="VTT489" s="73"/>
      <c r="VTU489" s="74"/>
      <c r="VTV489" s="74"/>
      <c r="VTW489" s="74"/>
      <c r="VTX489" s="72"/>
      <c r="VTY489" s="38"/>
      <c r="VTZ489" s="38"/>
      <c r="VUA489" s="73"/>
      <c r="VUB489" s="74"/>
      <c r="VUC489" s="74"/>
      <c r="VUD489" s="74"/>
      <c r="VUE489" s="72"/>
      <c r="VUF489" s="38"/>
      <c r="VUG489" s="38"/>
      <c r="VUH489" s="73"/>
      <c r="VUI489" s="74"/>
      <c r="VUJ489" s="74"/>
      <c r="VUK489" s="74"/>
      <c r="VUL489" s="72"/>
      <c r="VUM489" s="38"/>
      <c r="VUN489" s="38"/>
      <c r="VUO489" s="73"/>
      <c r="VUP489" s="74"/>
      <c r="VUQ489" s="74"/>
      <c r="VUR489" s="74"/>
      <c r="VUS489" s="72"/>
      <c r="VUT489" s="38"/>
      <c r="VUU489" s="38"/>
      <c r="VUV489" s="73"/>
      <c r="VUW489" s="74"/>
      <c r="VUX489" s="74"/>
      <c r="VUY489" s="74"/>
      <c r="VUZ489" s="72"/>
      <c r="VVA489" s="38"/>
      <c r="VVB489" s="38"/>
      <c r="VVC489" s="73"/>
      <c r="VVD489" s="74"/>
      <c r="VVE489" s="74"/>
      <c r="VVF489" s="74"/>
      <c r="VVG489" s="72"/>
      <c r="VVH489" s="38"/>
      <c r="VVI489" s="38"/>
      <c r="VVJ489" s="73"/>
      <c r="VVK489" s="74"/>
      <c r="VVL489" s="74"/>
      <c r="VVM489" s="74"/>
      <c r="VVN489" s="72"/>
      <c r="VVO489" s="38"/>
      <c r="VVP489" s="38"/>
      <c r="VVQ489" s="73"/>
      <c r="VVR489" s="74"/>
      <c r="VVS489" s="74"/>
      <c r="VVT489" s="74"/>
      <c r="VVU489" s="72"/>
      <c r="VVV489" s="38"/>
      <c r="VVW489" s="38"/>
      <c r="VVX489" s="73"/>
      <c r="VVY489" s="74"/>
      <c r="VVZ489" s="74"/>
      <c r="VWA489" s="74"/>
      <c r="VWB489" s="72"/>
      <c r="VWC489" s="38"/>
      <c r="VWD489" s="38"/>
      <c r="VWE489" s="73"/>
      <c r="VWF489" s="74"/>
      <c r="VWG489" s="74"/>
      <c r="VWH489" s="74"/>
      <c r="VWI489" s="72"/>
      <c r="VWJ489" s="38"/>
      <c r="VWK489" s="38"/>
      <c r="VWL489" s="73"/>
      <c r="VWM489" s="74"/>
      <c r="VWN489" s="74"/>
      <c r="VWO489" s="74"/>
      <c r="VWP489" s="72"/>
      <c r="VWQ489" s="38"/>
      <c r="VWR489" s="38"/>
      <c r="VWS489" s="73"/>
      <c r="VWT489" s="74"/>
      <c r="VWU489" s="74"/>
      <c r="VWV489" s="74"/>
      <c r="VWW489" s="72"/>
      <c r="VWX489" s="38"/>
      <c r="VWY489" s="38"/>
      <c r="VWZ489" s="73"/>
      <c r="VXA489" s="74"/>
      <c r="VXB489" s="74"/>
      <c r="VXC489" s="74"/>
      <c r="VXD489" s="72"/>
      <c r="VXE489" s="38"/>
      <c r="VXF489" s="38"/>
      <c r="VXG489" s="73"/>
      <c r="VXH489" s="74"/>
      <c r="VXI489" s="74"/>
      <c r="VXJ489" s="74"/>
      <c r="VXK489" s="72"/>
      <c r="VXL489" s="38"/>
      <c r="VXM489" s="38"/>
      <c r="VXN489" s="73"/>
      <c r="VXO489" s="74"/>
      <c r="VXP489" s="74"/>
      <c r="VXQ489" s="74"/>
      <c r="VXR489" s="72"/>
      <c r="VXS489" s="38"/>
      <c r="VXT489" s="38"/>
      <c r="VXU489" s="73"/>
      <c r="VXV489" s="74"/>
      <c r="VXW489" s="74"/>
      <c r="VXX489" s="74"/>
      <c r="VXY489" s="72"/>
      <c r="VXZ489" s="38"/>
      <c r="VYA489" s="38"/>
      <c r="VYB489" s="73"/>
      <c r="VYC489" s="74"/>
      <c r="VYD489" s="74"/>
      <c r="VYE489" s="74"/>
      <c r="VYF489" s="72"/>
      <c r="VYG489" s="38"/>
      <c r="VYH489" s="38"/>
      <c r="VYI489" s="73"/>
      <c r="VYJ489" s="74"/>
      <c r="VYK489" s="74"/>
      <c r="VYL489" s="74"/>
      <c r="VYM489" s="72"/>
      <c r="VYN489" s="38"/>
      <c r="VYO489" s="38"/>
      <c r="VYP489" s="73"/>
      <c r="VYQ489" s="74"/>
      <c r="VYR489" s="74"/>
      <c r="VYS489" s="74"/>
      <c r="VYT489" s="72"/>
      <c r="VYU489" s="38"/>
      <c r="VYV489" s="38"/>
      <c r="VYW489" s="73"/>
      <c r="VYX489" s="74"/>
      <c r="VYY489" s="74"/>
      <c r="VYZ489" s="74"/>
      <c r="VZA489" s="72"/>
      <c r="VZB489" s="38"/>
      <c r="VZC489" s="38"/>
      <c r="VZD489" s="73"/>
      <c r="VZE489" s="74"/>
      <c r="VZF489" s="74"/>
      <c r="VZG489" s="74"/>
      <c r="VZH489" s="72"/>
      <c r="VZI489" s="38"/>
      <c r="VZJ489" s="38"/>
      <c r="VZK489" s="73"/>
      <c r="VZL489" s="74"/>
      <c r="VZM489" s="74"/>
      <c r="VZN489" s="74"/>
      <c r="VZO489" s="72"/>
      <c r="VZP489" s="38"/>
      <c r="VZQ489" s="38"/>
      <c r="VZR489" s="73"/>
      <c r="VZS489" s="74"/>
      <c r="VZT489" s="74"/>
      <c r="VZU489" s="74"/>
      <c r="VZV489" s="72"/>
      <c r="VZW489" s="38"/>
      <c r="VZX489" s="38"/>
      <c r="VZY489" s="73"/>
      <c r="VZZ489" s="74"/>
      <c r="WAA489" s="74"/>
      <c r="WAB489" s="74"/>
      <c r="WAC489" s="72"/>
      <c r="WAD489" s="38"/>
      <c r="WAE489" s="38"/>
      <c r="WAF489" s="73"/>
      <c r="WAG489" s="74"/>
      <c r="WAH489" s="74"/>
      <c r="WAI489" s="74"/>
      <c r="WAJ489" s="72"/>
      <c r="WAK489" s="38"/>
      <c r="WAL489" s="38"/>
      <c r="WAM489" s="73"/>
      <c r="WAN489" s="74"/>
      <c r="WAO489" s="74"/>
      <c r="WAP489" s="74"/>
      <c r="WAQ489" s="72"/>
      <c r="WAR489" s="38"/>
      <c r="WAS489" s="38"/>
      <c r="WAT489" s="73"/>
      <c r="WAU489" s="74"/>
      <c r="WAV489" s="74"/>
      <c r="WAW489" s="74"/>
      <c r="WAX489" s="72"/>
      <c r="WAY489" s="38"/>
      <c r="WAZ489" s="38"/>
      <c r="WBA489" s="73"/>
      <c r="WBB489" s="74"/>
      <c r="WBC489" s="74"/>
      <c r="WBD489" s="74"/>
      <c r="WBE489" s="72"/>
      <c r="WBF489" s="38"/>
      <c r="WBG489" s="38"/>
      <c r="WBH489" s="73"/>
      <c r="WBI489" s="74"/>
      <c r="WBJ489" s="74"/>
      <c r="WBK489" s="74"/>
      <c r="WBL489" s="72"/>
      <c r="WBM489" s="38"/>
      <c r="WBN489" s="38"/>
      <c r="WBO489" s="73"/>
      <c r="WBP489" s="74"/>
      <c r="WBQ489" s="74"/>
      <c r="WBR489" s="74"/>
      <c r="WBS489" s="72"/>
      <c r="WBT489" s="38"/>
      <c r="WBU489" s="38"/>
      <c r="WBV489" s="73"/>
      <c r="WBW489" s="74"/>
      <c r="WBX489" s="74"/>
      <c r="WBY489" s="74"/>
      <c r="WBZ489" s="72"/>
      <c r="WCA489" s="38"/>
      <c r="WCB489" s="38"/>
      <c r="WCC489" s="73"/>
      <c r="WCD489" s="74"/>
      <c r="WCE489" s="74"/>
      <c r="WCF489" s="74"/>
      <c r="WCG489" s="72"/>
      <c r="WCH489" s="38"/>
      <c r="WCI489" s="38"/>
      <c r="WCJ489" s="73"/>
      <c r="WCK489" s="74"/>
      <c r="WCL489" s="74"/>
      <c r="WCM489" s="74"/>
      <c r="WCN489" s="72"/>
      <c r="WCO489" s="38"/>
      <c r="WCP489" s="38"/>
      <c r="WCQ489" s="73"/>
      <c r="WCR489" s="74"/>
      <c r="WCS489" s="74"/>
      <c r="WCT489" s="74"/>
      <c r="WCU489" s="72"/>
      <c r="WCV489" s="38"/>
      <c r="WCW489" s="38"/>
      <c r="WCX489" s="73"/>
      <c r="WCY489" s="74"/>
      <c r="WCZ489" s="74"/>
      <c r="WDA489" s="74"/>
      <c r="WDB489" s="72"/>
      <c r="WDC489" s="38"/>
      <c r="WDD489" s="38"/>
      <c r="WDE489" s="73"/>
      <c r="WDF489" s="74"/>
      <c r="WDG489" s="74"/>
      <c r="WDH489" s="74"/>
      <c r="WDI489" s="72"/>
      <c r="WDJ489" s="38"/>
      <c r="WDK489" s="38"/>
      <c r="WDL489" s="73"/>
      <c r="WDM489" s="74"/>
      <c r="WDN489" s="74"/>
      <c r="WDO489" s="74"/>
      <c r="WDP489" s="72"/>
      <c r="WDQ489" s="38"/>
      <c r="WDR489" s="38"/>
      <c r="WDS489" s="73"/>
      <c r="WDT489" s="74"/>
      <c r="WDU489" s="74"/>
      <c r="WDV489" s="74"/>
      <c r="WDW489" s="72"/>
      <c r="WDX489" s="38"/>
      <c r="WDY489" s="38"/>
      <c r="WDZ489" s="73"/>
      <c r="WEA489" s="74"/>
      <c r="WEB489" s="74"/>
      <c r="WEC489" s="74"/>
      <c r="WED489" s="72"/>
      <c r="WEE489" s="38"/>
      <c r="WEF489" s="38"/>
      <c r="WEG489" s="73"/>
      <c r="WEH489" s="74"/>
      <c r="WEI489" s="74"/>
      <c r="WEJ489" s="74"/>
      <c r="WEK489" s="72"/>
      <c r="WEL489" s="38"/>
      <c r="WEM489" s="38"/>
      <c r="WEN489" s="73"/>
      <c r="WEO489" s="74"/>
      <c r="WEP489" s="74"/>
      <c r="WEQ489" s="74"/>
      <c r="WER489" s="72"/>
      <c r="WES489" s="38"/>
      <c r="WET489" s="38"/>
      <c r="WEU489" s="73"/>
      <c r="WEV489" s="74"/>
      <c r="WEW489" s="74"/>
      <c r="WEX489" s="74"/>
      <c r="WEY489" s="72"/>
      <c r="WEZ489" s="38"/>
      <c r="WFA489" s="38"/>
      <c r="WFB489" s="73"/>
      <c r="WFC489" s="74"/>
      <c r="WFD489" s="74"/>
      <c r="WFE489" s="74"/>
      <c r="WFF489" s="72"/>
      <c r="WFG489" s="38"/>
      <c r="WFH489" s="38"/>
      <c r="WFI489" s="73"/>
      <c r="WFJ489" s="74"/>
      <c r="WFK489" s="74"/>
      <c r="WFL489" s="74"/>
      <c r="WFM489" s="72"/>
      <c r="WFN489" s="38"/>
      <c r="WFO489" s="38"/>
      <c r="WFP489" s="73"/>
      <c r="WFQ489" s="74"/>
      <c r="WFR489" s="74"/>
      <c r="WFS489" s="74"/>
      <c r="WFT489" s="72"/>
      <c r="WFU489" s="38"/>
      <c r="WFV489" s="38"/>
      <c r="WFW489" s="73"/>
      <c r="WFX489" s="74"/>
      <c r="WFY489" s="74"/>
      <c r="WFZ489" s="74"/>
      <c r="WGA489" s="72"/>
      <c r="WGB489" s="38"/>
      <c r="WGC489" s="38"/>
      <c r="WGD489" s="73"/>
      <c r="WGE489" s="74"/>
      <c r="WGF489" s="74"/>
      <c r="WGG489" s="74"/>
      <c r="WGH489" s="72"/>
      <c r="WGI489" s="38"/>
      <c r="WGJ489" s="38"/>
      <c r="WGK489" s="73"/>
      <c r="WGL489" s="74"/>
      <c r="WGM489" s="74"/>
      <c r="WGN489" s="74"/>
      <c r="WGO489" s="72"/>
      <c r="WGP489" s="38"/>
      <c r="WGQ489" s="38"/>
      <c r="WGR489" s="73"/>
      <c r="WGS489" s="74"/>
      <c r="WGT489" s="74"/>
      <c r="WGU489" s="74"/>
      <c r="WGV489" s="72"/>
      <c r="WGW489" s="38"/>
      <c r="WGX489" s="38"/>
      <c r="WGY489" s="73"/>
      <c r="WGZ489" s="74"/>
      <c r="WHA489" s="74"/>
      <c r="WHB489" s="74"/>
      <c r="WHC489" s="72"/>
      <c r="WHD489" s="38"/>
      <c r="WHE489" s="38"/>
      <c r="WHF489" s="73"/>
      <c r="WHG489" s="74"/>
      <c r="WHH489" s="74"/>
      <c r="WHI489" s="74"/>
      <c r="WHJ489" s="72"/>
      <c r="WHK489" s="38"/>
      <c r="WHL489" s="38"/>
      <c r="WHM489" s="73"/>
      <c r="WHN489" s="74"/>
      <c r="WHO489" s="74"/>
      <c r="WHP489" s="74"/>
      <c r="WHQ489" s="72"/>
      <c r="WHR489" s="38"/>
      <c r="WHS489" s="38"/>
      <c r="WHT489" s="73"/>
      <c r="WHU489" s="74"/>
      <c r="WHV489" s="74"/>
      <c r="WHW489" s="74"/>
      <c r="WHX489" s="72"/>
      <c r="WHY489" s="38"/>
      <c r="WHZ489" s="38"/>
      <c r="WIA489" s="73"/>
      <c r="WIB489" s="74"/>
      <c r="WIC489" s="74"/>
      <c r="WID489" s="74"/>
      <c r="WIE489" s="72"/>
      <c r="WIF489" s="38"/>
      <c r="WIG489" s="38"/>
      <c r="WIH489" s="73"/>
      <c r="WII489" s="74"/>
      <c r="WIJ489" s="74"/>
      <c r="WIK489" s="74"/>
      <c r="WIL489" s="72"/>
      <c r="WIM489" s="38"/>
      <c r="WIN489" s="38"/>
      <c r="WIO489" s="73"/>
      <c r="WIP489" s="74"/>
      <c r="WIQ489" s="74"/>
      <c r="WIR489" s="74"/>
      <c r="WIS489" s="72"/>
      <c r="WIT489" s="38"/>
      <c r="WIU489" s="38"/>
      <c r="WIV489" s="73"/>
      <c r="WIW489" s="74"/>
      <c r="WIX489" s="74"/>
      <c r="WIY489" s="74"/>
      <c r="WIZ489" s="72"/>
      <c r="WJA489" s="38"/>
      <c r="WJB489" s="38"/>
      <c r="WJC489" s="73"/>
      <c r="WJD489" s="74"/>
      <c r="WJE489" s="74"/>
      <c r="WJF489" s="74"/>
      <c r="WJG489" s="72"/>
      <c r="WJH489" s="38"/>
      <c r="WJI489" s="38"/>
      <c r="WJJ489" s="73"/>
      <c r="WJK489" s="74"/>
      <c r="WJL489" s="74"/>
      <c r="WJM489" s="74"/>
      <c r="WJN489" s="72"/>
      <c r="WJO489" s="38"/>
      <c r="WJP489" s="38"/>
      <c r="WJQ489" s="73"/>
      <c r="WJR489" s="74"/>
      <c r="WJS489" s="74"/>
      <c r="WJT489" s="74"/>
      <c r="WJU489" s="72"/>
      <c r="WJV489" s="38"/>
      <c r="WJW489" s="38"/>
      <c r="WJX489" s="73"/>
      <c r="WJY489" s="74"/>
      <c r="WJZ489" s="74"/>
      <c r="WKA489" s="74"/>
      <c r="WKB489" s="72"/>
      <c r="WKC489" s="38"/>
      <c r="WKD489" s="38"/>
      <c r="WKE489" s="73"/>
      <c r="WKF489" s="74"/>
      <c r="WKG489" s="74"/>
      <c r="WKH489" s="74"/>
      <c r="WKI489" s="72"/>
      <c r="WKJ489" s="38"/>
      <c r="WKK489" s="38"/>
      <c r="WKL489" s="73"/>
      <c r="WKM489" s="74"/>
      <c r="WKN489" s="74"/>
      <c r="WKO489" s="74"/>
      <c r="WKP489" s="72"/>
      <c r="WKQ489" s="38"/>
      <c r="WKR489" s="38"/>
      <c r="WKS489" s="73"/>
      <c r="WKT489" s="74"/>
      <c r="WKU489" s="74"/>
      <c r="WKV489" s="74"/>
      <c r="WKW489" s="72"/>
      <c r="WKX489" s="38"/>
      <c r="WKY489" s="38"/>
      <c r="WKZ489" s="73"/>
      <c r="WLA489" s="74"/>
      <c r="WLB489" s="74"/>
      <c r="WLC489" s="74"/>
      <c r="WLD489" s="72"/>
      <c r="WLE489" s="38"/>
      <c r="WLF489" s="38"/>
      <c r="WLG489" s="73"/>
      <c r="WLH489" s="74"/>
      <c r="WLI489" s="74"/>
      <c r="WLJ489" s="74"/>
      <c r="WLK489" s="72"/>
      <c r="WLL489" s="38"/>
      <c r="WLM489" s="38"/>
      <c r="WLN489" s="73"/>
      <c r="WLO489" s="74"/>
      <c r="WLP489" s="74"/>
      <c r="WLQ489" s="74"/>
      <c r="WLR489" s="72"/>
      <c r="WLS489" s="38"/>
      <c r="WLT489" s="38"/>
      <c r="WLU489" s="73"/>
      <c r="WLV489" s="74"/>
      <c r="WLW489" s="74"/>
      <c r="WLX489" s="74"/>
      <c r="WLY489" s="72"/>
      <c r="WLZ489" s="38"/>
      <c r="WMA489" s="38"/>
      <c r="WMB489" s="73"/>
      <c r="WMC489" s="74"/>
      <c r="WMD489" s="74"/>
      <c r="WME489" s="74"/>
      <c r="WMF489" s="72"/>
      <c r="WMG489" s="38"/>
      <c r="WMH489" s="38"/>
      <c r="WMI489" s="73"/>
      <c r="WMJ489" s="74"/>
      <c r="WMK489" s="74"/>
      <c r="WML489" s="74"/>
      <c r="WMM489" s="72"/>
      <c r="WMN489" s="38"/>
      <c r="WMO489" s="38"/>
      <c r="WMP489" s="73"/>
      <c r="WMQ489" s="74"/>
      <c r="WMR489" s="74"/>
      <c r="WMS489" s="74"/>
      <c r="WMT489" s="72"/>
      <c r="WMU489" s="38"/>
      <c r="WMV489" s="38"/>
      <c r="WMW489" s="73"/>
      <c r="WMX489" s="74"/>
      <c r="WMY489" s="74"/>
      <c r="WMZ489" s="74"/>
      <c r="WNA489" s="72"/>
      <c r="WNB489" s="38"/>
      <c r="WNC489" s="38"/>
      <c r="WND489" s="73"/>
      <c r="WNE489" s="74"/>
      <c r="WNF489" s="74"/>
      <c r="WNG489" s="74"/>
      <c r="WNH489" s="72"/>
      <c r="WNI489" s="38"/>
      <c r="WNJ489" s="38"/>
      <c r="WNK489" s="73"/>
      <c r="WNL489" s="74"/>
      <c r="WNM489" s="74"/>
      <c r="WNN489" s="74"/>
      <c r="WNO489" s="72"/>
      <c r="WNP489" s="38"/>
      <c r="WNQ489" s="38"/>
      <c r="WNR489" s="73"/>
      <c r="WNS489" s="74"/>
      <c r="WNT489" s="74"/>
      <c r="WNU489" s="74"/>
      <c r="WNV489" s="72"/>
      <c r="WNW489" s="38"/>
      <c r="WNX489" s="38"/>
      <c r="WNY489" s="73"/>
      <c r="WNZ489" s="74"/>
      <c r="WOA489" s="74"/>
      <c r="WOB489" s="74"/>
      <c r="WOC489" s="72"/>
      <c r="WOD489" s="38"/>
      <c r="WOE489" s="38"/>
      <c r="WOF489" s="73"/>
      <c r="WOG489" s="74"/>
      <c r="WOH489" s="74"/>
      <c r="WOI489" s="74"/>
      <c r="WOJ489" s="72"/>
      <c r="WOK489" s="38"/>
      <c r="WOL489" s="38"/>
      <c r="WOM489" s="73"/>
      <c r="WON489" s="74"/>
      <c r="WOO489" s="74"/>
      <c r="WOP489" s="74"/>
      <c r="WOQ489" s="72"/>
      <c r="WOR489" s="38"/>
      <c r="WOS489" s="38"/>
      <c r="WOT489" s="73"/>
      <c r="WOU489" s="74"/>
      <c r="WOV489" s="74"/>
      <c r="WOW489" s="74"/>
      <c r="WOX489" s="72"/>
      <c r="WOY489" s="38"/>
      <c r="WOZ489" s="38"/>
      <c r="WPA489" s="73"/>
      <c r="WPB489" s="74"/>
      <c r="WPC489" s="74"/>
      <c r="WPD489" s="74"/>
      <c r="WPE489" s="72"/>
      <c r="WPF489" s="38"/>
      <c r="WPG489" s="38"/>
      <c r="WPH489" s="73"/>
      <c r="WPI489" s="74"/>
      <c r="WPJ489" s="74"/>
      <c r="WPK489" s="74"/>
      <c r="WPL489" s="72"/>
      <c r="WPM489" s="38"/>
      <c r="WPN489" s="38"/>
      <c r="WPO489" s="73"/>
      <c r="WPP489" s="74"/>
      <c r="WPQ489" s="74"/>
      <c r="WPR489" s="74"/>
      <c r="WPS489" s="72"/>
      <c r="WPT489" s="38"/>
      <c r="WPU489" s="38"/>
      <c r="WPV489" s="73"/>
      <c r="WPW489" s="74"/>
      <c r="WPX489" s="74"/>
      <c r="WPY489" s="74"/>
      <c r="WPZ489" s="72"/>
      <c r="WQA489" s="38"/>
      <c r="WQB489" s="38"/>
      <c r="WQC489" s="73"/>
      <c r="WQD489" s="74"/>
      <c r="WQE489" s="74"/>
      <c r="WQF489" s="74"/>
      <c r="WQG489" s="72"/>
      <c r="WQH489" s="38"/>
      <c r="WQI489" s="38"/>
      <c r="WQJ489" s="73"/>
      <c r="WQK489" s="74"/>
      <c r="WQL489" s="74"/>
      <c r="WQM489" s="74"/>
      <c r="WQN489" s="72"/>
      <c r="WQO489" s="38"/>
      <c r="WQP489" s="38"/>
      <c r="WQQ489" s="73"/>
      <c r="WQR489" s="74"/>
      <c r="WQS489" s="74"/>
      <c r="WQT489" s="74"/>
      <c r="WQU489" s="72"/>
      <c r="WQV489" s="38"/>
      <c r="WQW489" s="38"/>
      <c r="WQX489" s="73"/>
      <c r="WQY489" s="74"/>
      <c r="WQZ489" s="74"/>
      <c r="WRA489" s="74"/>
      <c r="WRB489" s="72"/>
      <c r="WRC489" s="38"/>
      <c r="WRD489" s="38"/>
      <c r="WRE489" s="73"/>
      <c r="WRF489" s="74"/>
      <c r="WRG489" s="74"/>
      <c r="WRH489" s="74"/>
      <c r="WRI489" s="72"/>
      <c r="WRJ489" s="38"/>
      <c r="WRK489" s="38"/>
      <c r="WRL489" s="73"/>
      <c r="WRM489" s="74"/>
      <c r="WRN489" s="74"/>
      <c r="WRO489" s="74"/>
      <c r="WRP489" s="72"/>
      <c r="WRQ489" s="38"/>
      <c r="WRR489" s="38"/>
      <c r="WRS489" s="73"/>
      <c r="WRT489" s="74"/>
      <c r="WRU489" s="74"/>
      <c r="WRV489" s="74"/>
      <c r="WRW489" s="72"/>
      <c r="WRX489" s="38"/>
      <c r="WRY489" s="38"/>
      <c r="WRZ489" s="73"/>
      <c r="WSA489" s="74"/>
      <c r="WSB489" s="74"/>
      <c r="WSC489" s="74"/>
      <c r="WSD489" s="72"/>
      <c r="WSE489" s="38"/>
      <c r="WSF489" s="38"/>
      <c r="WSG489" s="73"/>
      <c r="WSH489" s="74"/>
      <c r="WSI489" s="74"/>
      <c r="WSJ489" s="74"/>
      <c r="WSK489" s="72"/>
      <c r="WSL489" s="38"/>
      <c r="WSM489" s="38"/>
      <c r="WSN489" s="73"/>
      <c r="WSO489" s="74"/>
      <c r="WSP489" s="74"/>
      <c r="WSQ489" s="74"/>
      <c r="WSR489" s="72"/>
      <c r="WSS489" s="38"/>
      <c r="WST489" s="38"/>
      <c r="WSU489" s="73"/>
      <c r="WSV489" s="74"/>
      <c r="WSW489" s="74"/>
      <c r="WSX489" s="74"/>
      <c r="WSY489" s="72"/>
      <c r="WSZ489" s="38"/>
      <c r="WTA489" s="38"/>
      <c r="WTB489" s="73"/>
      <c r="WTC489" s="74"/>
      <c r="WTD489" s="74"/>
      <c r="WTE489" s="74"/>
      <c r="WTF489" s="72"/>
      <c r="WTG489" s="38"/>
      <c r="WTH489" s="38"/>
      <c r="WTI489" s="73"/>
      <c r="WTJ489" s="74"/>
      <c r="WTK489" s="74"/>
      <c r="WTL489" s="74"/>
      <c r="WTM489" s="72"/>
      <c r="WTN489" s="38"/>
      <c r="WTO489" s="38"/>
      <c r="WTP489" s="73"/>
      <c r="WTQ489" s="74"/>
      <c r="WTR489" s="74"/>
      <c r="WTS489" s="74"/>
      <c r="WTT489" s="72"/>
      <c r="WTU489" s="38"/>
      <c r="WTV489" s="38"/>
      <c r="WTW489" s="73"/>
      <c r="WTX489" s="74"/>
      <c r="WTY489" s="74"/>
      <c r="WTZ489" s="74"/>
      <c r="WUA489" s="72"/>
      <c r="WUB489" s="38"/>
      <c r="WUC489" s="38"/>
      <c r="WUD489" s="73"/>
      <c r="WUE489" s="74"/>
      <c r="WUF489" s="74"/>
      <c r="WUG489" s="74"/>
      <c r="WUH489" s="72"/>
      <c r="WUI489" s="38"/>
      <c r="WUJ489" s="38"/>
      <c r="WUK489" s="73"/>
      <c r="WUL489" s="74"/>
      <c r="WUM489" s="74"/>
      <c r="WUN489" s="74"/>
      <c r="WUO489" s="72"/>
      <c r="WUP489" s="38"/>
      <c r="WUQ489" s="38"/>
      <c r="WUR489" s="73"/>
      <c r="WUS489" s="74"/>
      <c r="WUT489" s="74"/>
      <c r="WUU489" s="74"/>
      <c r="WUV489" s="72"/>
      <c r="WUW489" s="38"/>
      <c r="WUX489" s="38"/>
      <c r="WUY489" s="73"/>
      <c r="WUZ489" s="74"/>
      <c r="WVA489" s="74"/>
      <c r="WVB489" s="74"/>
      <c r="WVC489" s="72"/>
      <c r="WVD489" s="38"/>
      <c r="WVE489" s="38"/>
      <c r="WVF489" s="73"/>
      <c r="WVG489" s="74"/>
      <c r="WVH489" s="74"/>
      <c r="WVI489" s="74"/>
      <c r="WVJ489" s="72"/>
      <c r="WVK489" s="38"/>
      <c r="WVL489" s="38"/>
      <c r="WVM489" s="73"/>
      <c r="WVN489" s="74"/>
      <c r="WVO489" s="74"/>
      <c r="WVP489" s="74"/>
      <c r="WVQ489" s="72"/>
      <c r="WVR489" s="38"/>
      <c r="WVS489" s="38"/>
      <c r="WVT489" s="73"/>
      <c r="WVU489" s="74"/>
      <c r="WVV489" s="74"/>
      <c r="WVW489" s="74"/>
      <c r="WVX489" s="72"/>
      <c r="WVY489" s="38"/>
      <c r="WVZ489" s="38"/>
      <c r="WWA489" s="73"/>
      <c r="WWB489" s="74"/>
      <c r="WWC489" s="74"/>
      <c r="WWD489" s="74"/>
      <c r="WWE489" s="72"/>
      <c r="WWF489" s="38"/>
      <c r="WWG489" s="38"/>
      <c r="WWH489" s="73"/>
      <c r="WWI489" s="74"/>
      <c r="WWJ489" s="74"/>
      <c r="WWK489" s="74"/>
      <c r="WWL489" s="72"/>
      <c r="WWM489" s="38"/>
      <c r="WWN489" s="38"/>
      <c r="WWO489" s="73"/>
      <c r="WWP489" s="74"/>
      <c r="WWQ489" s="74"/>
      <c r="WWR489" s="74"/>
      <c r="WWS489" s="72"/>
      <c r="WWT489" s="38"/>
      <c r="WWU489" s="38"/>
      <c r="WWV489" s="73"/>
      <c r="WWW489" s="74"/>
      <c r="WWX489" s="74"/>
      <c r="WWY489" s="74"/>
      <c r="WWZ489" s="72"/>
      <c r="WXA489" s="38"/>
      <c r="WXB489" s="38"/>
      <c r="WXC489" s="73"/>
      <c r="WXD489" s="74"/>
      <c r="WXE489" s="74"/>
      <c r="WXF489" s="74"/>
      <c r="WXG489" s="72"/>
      <c r="WXH489" s="38"/>
      <c r="WXI489" s="38"/>
      <c r="WXJ489" s="73"/>
      <c r="WXK489" s="74"/>
      <c r="WXL489" s="74"/>
      <c r="WXM489" s="74"/>
      <c r="WXN489" s="72"/>
      <c r="WXO489" s="38"/>
      <c r="WXP489" s="38"/>
      <c r="WXQ489" s="73"/>
      <c r="WXR489" s="74"/>
      <c r="WXS489" s="74"/>
      <c r="WXT489" s="74"/>
      <c r="WXU489" s="72"/>
      <c r="WXV489" s="38"/>
      <c r="WXW489" s="38"/>
      <c r="WXX489" s="73"/>
      <c r="WXY489" s="74"/>
      <c r="WXZ489" s="74"/>
      <c r="WYA489" s="74"/>
      <c r="WYB489" s="72"/>
      <c r="WYC489" s="38"/>
      <c r="WYD489" s="38"/>
      <c r="WYE489" s="73"/>
      <c r="WYF489" s="74"/>
      <c r="WYG489" s="74"/>
      <c r="WYH489" s="74"/>
      <c r="WYI489" s="72"/>
      <c r="WYJ489" s="38"/>
      <c r="WYK489" s="38"/>
      <c r="WYL489" s="73"/>
      <c r="WYM489" s="74"/>
      <c r="WYN489" s="74"/>
      <c r="WYO489" s="74"/>
      <c r="WYP489" s="72"/>
      <c r="WYQ489" s="38"/>
      <c r="WYR489" s="38"/>
      <c r="WYS489" s="73"/>
      <c r="WYT489" s="74"/>
      <c r="WYU489" s="74"/>
      <c r="WYV489" s="74"/>
      <c r="WYW489" s="72"/>
      <c r="WYX489" s="38"/>
      <c r="WYY489" s="38"/>
      <c r="WYZ489" s="73"/>
      <c r="WZA489" s="74"/>
      <c r="WZB489" s="74"/>
      <c r="WZC489" s="74"/>
      <c r="WZD489" s="72"/>
      <c r="WZE489" s="38"/>
      <c r="WZF489" s="38"/>
      <c r="WZG489" s="73"/>
      <c r="WZH489" s="74"/>
      <c r="WZI489" s="74"/>
      <c r="WZJ489" s="74"/>
      <c r="WZK489" s="72"/>
      <c r="WZL489" s="38"/>
      <c r="WZM489" s="38"/>
      <c r="WZN489" s="73"/>
      <c r="WZO489" s="74"/>
      <c r="WZP489" s="74"/>
      <c r="WZQ489" s="74"/>
      <c r="WZR489" s="72"/>
      <c r="WZS489" s="38"/>
      <c r="WZT489" s="38"/>
      <c r="WZU489" s="73"/>
      <c r="WZV489" s="74"/>
      <c r="WZW489" s="74"/>
      <c r="WZX489" s="74"/>
      <c r="WZY489" s="72"/>
      <c r="WZZ489" s="38"/>
      <c r="XAA489" s="38"/>
      <c r="XAB489" s="73"/>
      <c r="XAC489" s="74"/>
      <c r="XAD489" s="74"/>
      <c r="XAE489" s="74"/>
      <c r="XAF489" s="72"/>
      <c r="XAG489" s="38"/>
      <c r="XAH489" s="38"/>
      <c r="XAI489" s="73"/>
      <c r="XAJ489" s="74"/>
      <c r="XAK489" s="74"/>
      <c r="XAL489" s="74"/>
      <c r="XAM489" s="72"/>
      <c r="XAN489" s="38"/>
      <c r="XAO489" s="38"/>
    </row>
    <row r="490" spans="1:16265" s="28" customFormat="1" x14ac:dyDescent="0.3">
      <c r="A490" s="9"/>
      <c r="B490" s="10" t="s">
        <v>444</v>
      </c>
      <c r="C490" s="10"/>
      <c r="D490" s="11"/>
      <c r="E490" s="10"/>
      <c r="F490" s="10"/>
      <c r="G490" s="12">
        <f>ROUND(SUM(G491:G491),2)</f>
        <v>0</v>
      </c>
    </row>
    <row r="491" spans="1:16265" s="28" customFormat="1" ht="22.2" customHeight="1" x14ac:dyDescent="0.3">
      <c r="A491" s="13">
        <v>1</v>
      </c>
      <c r="B491" s="14" t="s">
        <v>445</v>
      </c>
      <c r="C491" s="14"/>
      <c r="D491" s="15" t="s">
        <v>18</v>
      </c>
      <c r="E491" s="16">
        <v>180</v>
      </c>
      <c r="F491" s="40"/>
      <c r="G491" s="17">
        <f>ROUND(E491*F491,2)</f>
        <v>0</v>
      </c>
    </row>
    <row r="492" spans="1:16265" s="28" customFormat="1" x14ac:dyDescent="0.3">
      <c r="A492" s="9"/>
      <c r="B492" s="10" t="s">
        <v>446</v>
      </c>
      <c r="C492" s="10"/>
      <c r="D492" s="11"/>
      <c r="E492" s="10"/>
      <c r="F492" s="10"/>
      <c r="G492" s="12">
        <f>ROUND(SUM(G493:G584),2)</f>
        <v>0</v>
      </c>
    </row>
    <row r="493" spans="1:16265" s="28" customFormat="1" x14ac:dyDescent="0.3">
      <c r="A493" s="13">
        <f>IF(B493="","",(MAX($A492:A492)+1))</f>
        <v>1</v>
      </c>
      <c r="B493" s="14" t="s">
        <v>756</v>
      </c>
      <c r="C493" s="14"/>
      <c r="D493" s="15" t="s">
        <v>18</v>
      </c>
      <c r="E493" s="16">
        <v>794</v>
      </c>
      <c r="F493" s="40"/>
      <c r="G493" s="17">
        <f t="shared" ref="G493:G556" si="31">ROUND(E493*F493,2)</f>
        <v>0</v>
      </c>
    </row>
    <row r="494" spans="1:16265" s="28" customFormat="1" x14ac:dyDescent="0.3">
      <c r="A494" s="13">
        <f>IF(B494="","",(MAX($A493:A493)+1))</f>
        <v>2</v>
      </c>
      <c r="B494" s="14" t="s">
        <v>447</v>
      </c>
      <c r="C494" s="14" t="s">
        <v>757</v>
      </c>
      <c r="D494" s="15" t="s">
        <v>19</v>
      </c>
      <c r="E494" s="16">
        <v>12</v>
      </c>
      <c r="F494" s="40"/>
      <c r="G494" s="17">
        <f t="shared" si="31"/>
        <v>0</v>
      </c>
    </row>
    <row r="495" spans="1:16265" s="28" customFormat="1" ht="27.6" x14ac:dyDescent="0.3">
      <c r="A495" s="13">
        <f>IF(B495="","",(MAX($A493:A494)+1))</f>
        <v>3</v>
      </c>
      <c r="B495" s="14" t="s">
        <v>758</v>
      </c>
      <c r="C495" s="29" t="s">
        <v>759</v>
      </c>
      <c r="D495" s="15" t="s">
        <v>18</v>
      </c>
      <c r="E495" s="16">
        <v>20</v>
      </c>
      <c r="F495" s="40"/>
      <c r="G495" s="17">
        <f t="shared" si="31"/>
        <v>0</v>
      </c>
    </row>
    <row r="496" spans="1:16265" s="28" customFormat="1" ht="27.6" x14ac:dyDescent="0.3">
      <c r="A496" s="13">
        <f>IF(B496="","",(MAX($A494:A495)+1))</f>
        <v>4</v>
      </c>
      <c r="B496" s="14" t="s">
        <v>448</v>
      </c>
      <c r="C496" s="14"/>
      <c r="D496" s="15" t="s">
        <v>182</v>
      </c>
      <c r="E496" s="16">
        <v>5</v>
      </c>
      <c r="F496" s="40"/>
      <c r="G496" s="17">
        <f t="shared" si="31"/>
        <v>0</v>
      </c>
    </row>
    <row r="497" spans="1:7" s="28" customFormat="1" ht="27.6" x14ac:dyDescent="0.3">
      <c r="A497" s="13">
        <f>IF(B497="","",(MAX($A495:A496)+1))</f>
        <v>5</v>
      </c>
      <c r="B497" s="14" t="s">
        <v>449</v>
      </c>
      <c r="C497" s="14"/>
      <c r="D497" s="15" t="s">
        <v>18</v>
      </c>
      <c r="E497" s="16">
        <v>9</v>
      </c>
      <c r="F497" s="40"/>
      <c r="G497" s="17">
        <f t="shared" si="31"/>
        <v>0</v>
      </c>
    </row>
    <row r="498" spans="1:7" s="28" customFormat="1" ht="27.6" x14ac:dyDescent="0.3">
      <c r="A498" s="13">
        <f>IF(B498="","",(MAX($A496:A497)+1))</f>
        <v>6</v>
      </c>
      <c r="B498" s="14" t="s">
        <v>450</v>
      </c>
      <c r="C498" s="14"/>
      <c r="D498" s="15" t="s">
        <v>18</v>
      </c>
      <c r="E498" s="16">
        <v>19</v>
      </c>
      <c r="F498" s="40"/>
      <c r="G498" s="17">
        <f t="shared" si="31"/>
        <v>0</v>
      </c>
    </row>
    <row r="499" spans="1:7" s="28" customFormat="1" ht="27.6" x14ac:dyDescent="0.3">
      <c r="A499" s="13">
        <f>IF(B499="","",(MAX($A497:A498)+1))</f>
        <v>7</v>
      </c>
      <c r="B499" s="14" t="s">
        <v>451</v>
      </c>
      <c r="C499" s="14"/>
      <c r="D499" s="15" t="s">
        <v>18</v>
      </c>
      <c r="E499" s="16">
        <v>10</v>
      </c>
      <c r="F499" s="40"/>
      <c r="G499" s="17">
        <f t="shared" si="31"/>
        <v>0</v>
      </c>
    </row>
    <row r="500" spans="1:7" s="28" customFormat="1" ht="27.6" x14ac:dyDescent="0.3">
      <c r="A500" s="13">
        <f>IF(B500="","",(MAX($A498:A499)+1))</f>
        <v>8</v>
      </c>
      <c r="B500" s="14" t="s">
        <v>452</v>
      </c>
      <c r="C500" s="14"/>
      <c r="D500" s="15" t="s">
        <v>18</v>
      </c>
      <c r="E500" s="16">
        <v>10</v>
      </c>
      <c r="F500" s="40"/>
      <c r="G500" s="17">
        <f t="shared" si="31"/>
        <v>0</v>
      </c>
    </row>
    <row r="501" spans="1:7" s="28" customFormat="1" ht="27.6" x14ac:dyDescent="0.3">
      <c r="A501" s="13">
        <f>IF(B501="","",(MAX($A499:A500)+1))</f>
        <v>9</v>
      </c>
      <c r="B501" s="14" t="s">
        <v>453</v>
      </c>
      <c r="C501" s="14"/>
      <c r="D501" s="15" t="s">
        <v>18</v>
      </c>
      <c r="E501" s="16">
        <v>20</v>
      </c>
      <c r="F501" s="40"/>
      <c r="G501" s="17">
        <f t="shared" si="31"/>
        <v>0</v>
      </c>
    </row>
    <row r="502" spans="1:7" s="28" customFormat="1" ht="27.6" x14ac:dyDescent="0.3">
      <c r="A502" s="13">
        <f>IF(B502="","",(MAX($A500:A501)+1))</f>
        <v>10</v>
      </c>
      <c r="B502" s="14" t="s">
        <v>454</v>
      </c>
      <c r="C502" s="14"/>
      <c r="D502" s="15" t="s">
        <v>18</v>
      </c>
      <c r="E502" s="16">
        <v>48</v>
      </c>
      <c r="F502" s="40"/>
      <c r="G502" s="17">
        <f t="shared" si="31"/>
        <v>0</v>
      </c>
    </row>
    <row r="503" spans="1:7" s="28" customFormat="1" ht="27.6" x14ac:dyDescent="0.3">
      <c r="A503" s="13">
        <f>IF(B503="","",(MAX($A501:A502)+1))</f>
        <v>11</v>
      </c>
      <c r="B503" s="14" t="s">
        <v>455</v>
      </c>
      <c r="C503" s="14"/>
      <c r="D503" s="15" t="s">
        <v>18</v>
      </c>
      <c r="E503" s="16">
        <v>10</v>
      </c>
      <c r="F503" s="40"/>
      <c r="G503" s="17">
        <f t="shared" si="31"/>
        <v>0</v>
      </c>
    </row>
    <row r="504" spans="1:7" s="28" customFormat="1" ht="27.6" x14ac:dyDescent="0.3">
      <c r="A504" s="13">
        <f>IF(B504="","",(MAX($A502:A503)+1))</f>
        <v>12</v>
      </c>
      <c r="B504" s="14" t="s">
        <v>456</v>
      </c>
      <c r="C504" s="14"/>
      <c r="D504" s="15" t="s">
        <v>18</v>
      </c>
      <c r="E504" s="16">
        <v>167</v>
      </c>
      <c r="F504" s="40"/>
      <c r="G504" s="17">
        <f t="shared" si="31"/>
        <v>0</v>
      </c>
    </row>
    <row r="505" spans="1:7" s="28" customFormat="1" ht="27.6" x14ac:dyDescent="0.3">
      <c r="A505" s="13">
        <f>IF(B505="","",(MAX($A503:A504)+1))</f>
        <v>13</v>
      </c>
      <c r="B505" s="14" t="s">
        <v>457</v>
      </c>
      <c r="C505" s="14"/>
      <c r="D505" s="15" t="s">
        <v>18</v>
      </c>
      <c r="E505" s="16">
        <v>5</v>
      </c>
      <c r="F505" s="40"/>
      <c r="G505" s="17">
        <f t="shared" si="31"/>
        <v>0</v>
      </c>
    </row>
    <row r="506" spans="1:7" s="28" customFormat="1" ht="27.6" x14ac:dyDescent="0.3">
      <c r="A506" s="13">
        <f>IF(B506="","",(MAX($A504:A505)+1))</f>
        <v>14</v>
      </c>
      <c r="B506" s="14" t="s">
        <v>458</v>
      </c>
      <c r="C506" s="14"/>
      <c r="D506" s="15" t="s">
        <v>18</v>
      </c>
      <c r="E506" s="16">
        <v>13</v>
      </c>
      <c r="F506" s="40"/>
      <c r="G506" s="17">
        <f t="shared" si="31"/>
        <v>0</v>
      </c>
    </row>
    <row r="507" spans="1:7" s="28" customFormat="1" ht="41.4" x14ac:dyDescent="0.3">
      <c r="A507" s="13">
        <f>IF(B507="","",(MAX($A505:A506)+1))</f>
        <v>15</v>
      </c>
      <c r="B507" s="14" t="s">
        <v>459</v>
      </c>
      <c r="C507" s="14"/>
      <c r="D507" s="15" t="s">
        <v>19</v>
      </c>
      <c r="E507" s="16">
        <v>9</v>
      </c>
      <c r="F507" s="40"/>
      <c r="G507" s="17">
        <f t="shared" si="31"/>
        <v>0</v>
      </c>
    </row>
    <row r="508" spans="1:7" s="28" customFormat="1" ht="27.6" x14ac:dyDescent="0.3">
      <c r="A508" s="13">
        <f>IF(B508="","",(MAX($A506:A507)+1))</f>
        <v>16</v>
      </c>
      <c r="B508" s="14" t="s">
        <v>460</v>
      </c>
      <c r="C508" s="14"/>
      <c r="D508" s="15" t="s">
        <v>18</v>
      </c>
      <c r="E508" s="16">
        <v>16</v>
      </c>
      <c r="F508" s="40"/>
      <c r="G508" s="17">
        <f t="shared" si="31"/>
        <v>0</v>
      </c>
    </row>
    <row r="509" spans="1:7" s="28" customFormat="1" ht="27.6" x14ac:dyDescent="0.3">
      <c r="A509" s="13">
        <f>IF(B509="","",(MAX($A507:A508)+1))</f>
        <v>17</v>
      </c>
      <c r="B509" s="14" t="s">
        <v>461</v>
      </c>
      <c r="C509" s="14"/>
      <c r="D509" s="15" t="s">
        <v>18</v>
      </c>
      <c r="E509" s="16">
        <v>100</v>
      </c>
      <c r="F509" s="40"/>
      <c r="G509" s="17">
        <f t="shared" si="31"/>
        <v>0</v>
      </c>
    </row>
    <row r="510" spans="1:7" s="28" customFormat="1" ht="41.4" x14ac:dyDescent="0.3">
      <c r="A510" s="13">
        <f>IF(B510="","",(MAX($A508:A509)+1))</f>
        <v>18</v>
      </c>
      <c r="B510" s="14" t="s">
        <v>462</v>
      </c>
      <c r="C510" s="14"/>
      <c r="D510" s="15" t="s">
        <v>18</v>
      </c>
      <c r="E510" s="16">
        <v>20</v>
      </c>
      <c r="F510" s="40"/>
      <c r="G510" s="17">
        <f t="shared" si="31"/>
        <v>0</v>
      </c>
    </row>
    <row r="511" spans="1:7" s="28" customFormat="1" x14ac:dyDescent="0.3">
      <c r="A511" s="13">
        <f>IF(B511="","",(MAX($A509:A510)+1))</f>
        <v>19</v>
      </c>
      <c r="B511" s="14" t="s">
        <v>463</v>
      </c>
      <c r="C511" s="14"/>
      <c r="D511" s="15" t="s">
        <v>19</v>
      </c>
      <c r="E511" s="16">
        <v>1</v>
      </c>
      <c r="F511" s="40"/>
      <c r="G511" s="17">
        <f t="shared" si="31"/>
        <v>0</v>
      </c>
    </row>
    <row r="512" spans="1:7" s="28" customFormat="1" ht="27.6" x14ac:dyDescent="0.3">
      <c r="A512" s="13">
        <f>IF(B512="","",(MAX($A510:A511)+1))</f>
        <v>20</v>
      </c>
      <c r="B512" s="14" t="s">
        <v>464</v>
      </c>
      <c r="C512" s="14"/>
      <c r="D512" s="15" t="s">
        <v>18</v>
      </c>
      <c r="E512" s="16">
        <v>5</v>
      </c>
      <c r="F512" s="40"/>
      <c r="G512" s="17">
        <f t="shared" si="31"/>
        <v>0</v>
      </c>
    </row>
    <row r="513" spans="1:7" s="28" customFormat="1" ht="27.6" x14ac:dyDescent="0.3">
      <c r="A513" s="13">
        <f>IF(B513="","",(MAX($A511:A512)+1))</f>
        <v>21</v>
      </c>
      <c r="B513" s="14" t="s">
        <v>465</v>
      </c>
      <c r="C513" s="14"/>
      <c r="D513" s="15" t="s">
        <v>18</v>
      </c>
      <c r="E513" s="16">
        <v>24</v>
      </c>
      <c r="F513" s="40"/>
      <c r="G513" s="17">
        <f t="shared" si="31"/>
        <v>0</v>
      </c>
    </row>
    <row r="514" spans="1:7" s="28" customFormat="1" x14ac:dyDescent="0.3">
      <c r="A514" s="13">
        <f>IF(B514="","",(MAX($A512:A513)+1))</f>
        <v>22</v>
      </c>
      <c r="B514" s="14" t="s">
        <v>466</v>
      </c>
      <c r="C514" s="14"/>
      <c r="D514" s="15" t="s">
        <v>19</v>
      </c>
      <c r="E514" s="16">
        <v>2</v>
      </c>
      <c r="F514" s="40"/>
      <c r="G514" s="17">
        <f t="shared" si="31"/>
        <v>0</v>
      </c>
    </row>
    <row r="515" spans="1:7" s="28" customFormat="1" x14ac:dyDescent="0.3">
      <c r="A515" s="13">
        <f>IF(B515="","",(MAX($A513:A514)+1))</f>
        <v>23</v>
      </c>
      <c r="B515" s="14" t="s">
        <v>467</v>
      </c>
      <c r="C515" s="14"/>
      <c r="D515" s="15" t="s">
        <v>18</v>
      </c>
      <c r="E515" s="16">
        <v>5</v>
      </c>
      <c r="F515" s="40"/>
      <c r="G515" s="17">
        <f t="shared" si="31"/>
        <v>0</v>
      </c>
    </row>
    <row r="516" spans="1:7" s="28" customFormat="1" x14ac:dyDescent="0.3">
      <c r="A516" s="13">
        <f>IF(B516="","",(MAX($A514:A515)+1))</f>
        <v>24</v>
      </c>
      <c r="B516" s="14" t="s">
        <v>468</v>
      </c>
      <c r="C516" s="14" t="s">
        <v>469</v>
      </c>
      <c r="D516" s="15" t="s">
        <v>18</v>
      </c>
      <c r="E516" s="16">
        <v>60</v>
      </c>
      <c r="F516" s="40"/>
      <c r="G516" s="17">
        <f t="shared" si="31"/>
        <v>0</v>
      </c>
    </row>
    <row r="517" spans="1:7" s="28" customFormat="1" ht="41.4" x14ac:dyDescent="0.3">
      <c r="A517" s="13">
        <f>IF(B517="","",(MAX($A515:A516)+1))</f>
        <v>25</v>
      </c>
      <c r="B517" s="14" t="s">
        <v>470</v>
      </c>
      <c r="C517" s="14"/>
      <c r="D517" s="15" t="s">
        <v>18</v>
      </c>
      <c r="E517" s="16">
        <v>60</v>
      </c>
      <c r="F517" s="40"/>
      <c r="G517" s="17">
        <f t="shared" si="31"/>
        <v>0</v>
      </c>
    </row>
    <row r="518" spans="1:7" s="28" customFormat="1" ht="27.6" x14ac:dyDescent="0.3">
      <c r="A518" s="13">
        <f>IF(B518="","",(MAX($A516:A517)+1))</f>
        <v>26</v>
      </c>
      <c r="B518" s="14" t="s">
        <v>471</v>
      </c>
      <c r="C518" s="14"/>
      <c r="D518" s="15" t="s">
        <v>18</v>
      </c>
      <c r="E518" s="16">
        <v>10</v>
      </c>
      <c r="F518" s="40"/>
      <c r="G518" s="17">
        <f t="shared" si="31"/>
        <v>0</v>
      </c>
    </row>
    <row r="519" spans="1:7" s="28" customFormat="1" ht="27.6" x14ac:dyDescent="0.3">
      <c r="A519" s="13">
        <f>IF(B519="","",(MAX($A517:A518)+1))</f>
        <v>27</v>
      </c>
      <c r="B519" s="14" t="s">
        <v>472</v>
      </c>
      <c r="C519" s="14"/>
      <c r="D519" s="15" t="s">
        <v>18</v>
      </c>
      <c r="E519" s="16">
        <v>5</v>
      </c>
      <c r="F519" s="40"/>
      <c r="G519" s="17">
        <f t="shared" si="31"/>
        <v>0</v>
      </c>
    </row>
    <row r="520" spans="1:7" s="28" customFormat="1" ht="41.4" x14ac:dyDescent="0.3">
      <c r="A520" s="13">
        <f>IF(B520="","",(MAX($A518:A519)+1))</f>
        <v>28</v>
      </c>
      <c r="B520" s="14" t="s">
        <v>473</v>
      </c>
      <c r="C520" s="14"/>
      <c r="D520" s="15" t="s">
        <v>18</v>
      </c>
      <c r="E520" s="16">
        <v>10</v>
      </c>
      <c r="F520" s="40"/>
      <c r="G520" s="17">
        <f t="shared" si="31"/>
        <v>0</v>
      </c>
    </row>
    <row r="521" spans="1:7" s="28" customFormat="1" ht="41.4" x14ac:dyDescent="0.3">
      <c r="A521" s="13">
        <f>IF(B521="","",(MAX($A519:A520)+1))</f>
        <v>29</v>
      </c>
      <c r="B521" s="14" t="s">
        <v>474</v>
      </c>
      <c r="C521" s="14" t="s">
        <v>475</v>
      </c>
      <c r="D521" s="15" t="s">
        <v>18</v>
      </c>
      <c r="E521" s="16">
        <v>115</v>
      </c>
      <c r="F521" s="40"/>
      <c r="G521" s="17">
        <f t="shared" si="31"/>
        <v>0</v>
      </c>
    </row>
    <row r="522" spans="1:7" s="28" customFormat="1" ht="41.4" x14ac:dyDescent="0.3">
      <c r="A522" s="13">
        <f>IF(B522="","",(MAX($A520:A521)+1))</f>
        <v>30</v>
      </c>
      <c r="B522" s="14" t="s">
        <v>476</v>
      </c>
      <c r="C522" s="14" t="s">
        <v>475</v>
      </c>
      <c r="D522" s="15" t="s">
        <v>18</v>
      </c>
      <c r="E522" s="16">
        <v>52</v>
      </c>
      <c r="F522" s="40"/>
      <c r="G522" s="17">
        <f t="shared" si="31"/>
        <v>0</v>
      </c>
    </row>
    <row r="523" spans="1:7" s="28" customFormat="1" ht="27.6" x14ac:dyDescent="0.3">
      <c r="A523" s="13">
        <f>IF(B523="","",(MAX($A521:A522)+1))</f>
        <v>31</v>
      </c>
      <c r="B523" s="14" t="s">
        <v>763</v>
      </c>
      <c r="C523" s="14"/>
      <c r="D523" s="15" t="s">
        <v>477</v>
      </c>
      <c r="E523" s="16">
        <v>90</v>
      </c>
      <c r="F523" s="40"/>
      <c r="G523" s="17">
        <f t="shared" si="31"/>
        <v>0</v>
      </c>
    </row>
    <row r="524" spans="1:7" s="28" customFormat="1" ht="27.6" x14ac:dyDescent="0.3">
      <c r="A524" s="13">
        <f>IF(B524="","",(MAX($A522:A523)+1))</f>
        <v>32</v>
      </c>
      <c r="B524" s="14" t="s">
        <v>764</v>
      </c>
      <c r="C524" s="14" t="s">
        <v>895</v>
      </c>
      <c r="D524" s="15" t="s">
        <v>477</v>
      </c>
      <c r="E524" s="16">
        <v>78</v>
      </c>
      <c r="F524" s="40"/>
      <c r="G524" s="17">
        <f t="shared" si="31"/>
        <v>0</v>
      </c>
    </row>
    <row r="525" spans="1:7" s="28" customFormat="1" ht="41.4" x14ac:dyDescent="0.3">
      <c r="A525" s="13">
        <f>IF(B525="","",(MAX($A523:A524)+1))</f>
        <v>33</v>
      </c>
      <c r="B525" s="14" t="s">
        <v>478</v>
      </c>
      <c r="C525" s="14"/>
      <c r="D525" s="15" t="s">
        <v>18</v>
      </c>
      <c r="E525" s="16">
        <v>6</v>
      </c>
      <c r="F525" s="40"/>
      <c r="G525" s="17">
        <f t="shared" si="31"/>
        <v>0</v>
      </c>
    </row>
    <row r="526" spans="1:7" s="28" customFormat="1" ht="41.4" x14ac:dyDescent="0.3">
      <c r="A526" s="13">
        <f>IF(B526="","",(MAX($A524:A525)+1))</f>
        <v>34</v>
      </c>
      <c r="B526" s="14" t="s">
        <v>479</v>
      </c>
      <c r="C526" s="14"/>
      <c r="D526" s="15" t="s">
        <v>18</v>
      </c>
      <c r="E526" s="16">
        <v>11</v>
      </c>
      <c r="F526" s="40"/>
      <c r="G526" s="17">
        <f t="shared" si="31"/>
        <v>0</v>
      </c>
    </row>
    <row r="527" spans="1:7" s="28" customFormat="1" ht="41.4" x14ac:dyDescent="0.3">
      <c r="A527" s="13">
        <f>IF(B527="","",(MAX($A525:A526)+1))</f>
        <v>35</v>
      </c>
      <c r="B527" s="14" t="s">
        <v>480</v>
      </c>
      <c r="C527" s="14"/>
      <c r="D527" s="15" t="s">
        <v>18</v>
      </c>
      <c r="E527" s="16">
        <v>15</v>
      </c>
      <c r="F527" s="40"/>
      <c r="G527" s="17">
        <f t="shared" si="31"/>
        <v>0</v>
      </c>
    </row>
    <row r="528" spans="1:7" s="28" customFormat="1" ht="27.6" x14ac:dyDescent="0.3">
      <c r="A528" s="13">
        <f>IF(B528="","",(MAX($A526:A527)+1))</f>
        <v>36</v>
      </c>
      <c r="B528" s="14" t="s">
        <v>481</v>
      </c>
      <c r="C528" s="14"/>
      <c r="D528" s="15" t="s">
        <v>18</v>
      </c>
      <c r="E528" s="16">
        <v>11</v>
      </c>
      <c r="F528" s="40"/>
      <c r="G528" s="17">
        <f t="shared" si="31"/>
        <v>0</v>
      </c>
    </row>
    <row r="529" spans="1:7" s="28" customFormat="1" x14ac:dyDescent="0.3">
      <c r="A529" s="13">
        <f>IF(B529="","",(MAX($A527:A528)+1))</f>
        <v>37</v>
      </c>
      <c r="B529" s="14" t="s">
        <v>482</v>
      </c>
      <c r="C529" s="14"/>
      <c r="D529" s="15" t="s">
        <v>18</v>
      </c>
      <c r="E529" s="16">
        <v>195</v>
      </c>
      <c r="F529" s="40"/>
      <c r="G529" s="17">
        <f t="shared" si="31"/>
        <v>0</v>
      </c>
    </row>
    <row r="530" spans="1:7" s="28" customFormat="1" x14ac:dyDescent="0.3">
      <c r="A530" s="13">
        <f>IF(B530="","",(MAX($A528:A529)+1))</f>
        <v>38</v>
      </c>
      <c r="B530" s="14" t="s">
        <v>483</v>
      </c>
      <c r="C530" s="14"/>
      <c r="D530" s="15" t="s">
        <v>18</v>
      </c>
      <c r="E530" s="16">
        <v>205</v>
      </c>
      <c r="F530" s="40"/>
      <c r="G530" s="17">
        <f t="shared" si="31"/>
        <v>0</v>
      </c>
    </row>
    <row r="531" spans="1:7" s="28" customFormat="1" x14ac:dyDescent="0.3">
      <c r="A531" s="13">
        <f>IF(B531="","",(MAX($A529:A530)+1))</f>
        <v>39</v>
      </c>
      <c r="B531" s="14" t="s">
        <v>484</v>
      </c>
      <c r="C531" s="14"/>
      <c r="D531" s="15" t="s">
        <v>18</v>
      </c>
      <c r="E531" s="16">
        <v>9</v>
      </c>
      <c r="F531" s="40"/>
      <c r="G531" s="17">
        <f t="shared" si="31"/>
        <v>0</v>
      </c>
    </row>
    <row r="532" spans="1:7" s="28" customFormat="1" x14ac:dyDescent="0.3">
      <c r="A532" s="13">
        <f>IF(B532="","",(MAX($A530:A531)+1))</f>
        <v>40</v>
      </c>
      <c r="B532" s="14" t="s">
        <v>485</v>
      </c>
      <c r="C532" s="14"/>
      <c r="D532" s="15" t="s">
        <v>18</v>
      </c>
      <c r="E532" s="16">
        <v>8</v>
      </c>
      <c r="F532" s="40"/>
      <c r="G532" s="17">
        <f t="shared" si="31"/>
        <v>0</v>
      </c>
    </row>
    <row r="533" spans="1:7" s="28" customFormat="1" x14ac:dyDescent="0.3">
      <c r="A533" s="13">
        <f>IF(B533="","",(MAX($A531:A532)+1))</f>
        <v>41</v>
      </c>
      <c r="B533" s="14" t="s">
        <v>486</v>
      </c>
      <c r="C533" s="14"/>
      <c r="D533" s="15" t="s">
        <v>18</v>
      </c>
      <c r="E533" s="16">
        <v>204</v>
      </c>
      <c r="F533" s="40"/>
      <c r="G533" s="17">
        <f t="shared" si="31"/>
        <v>0</v>
      </c>
    </row>
    <row r="534" spans="1:7" s="28" customFormat="1" ht="27.6" x14ac:dyDescent="0.3">
      <c r="A534" s="13">
        <f>IF(B534="","",(MAX($A532:A533)+1))</f>
        <v>42</v>
      </c>
      <c r="B534" s="14" t="s">
        <v>487</v>
      </c>
      <c r="C534" s="14"/>
      <c r="D534" s="15" t="s">
        <v>18</v>
      </c>
      <c r="E534" s="16">
        <v>8</v>
      </c>
      <c r="F534" s="40"/>
      <c r="G534" s="17">
        <f t="shared" si="31"/>
        <v>0</v>
      </c>
    </row>
    <row r="535" spans="1:7" s="28" customFormat="1" ht="27.6" x14ac:dyDescent="0.3">
      <c r="A535" s="13">
        <f>IF(B535="","",(MAX($A533:A534)+1))</f>
        <v>43</v>
      </c>
      <c r="B535" s="14" t="s">
        <v>488</v>
      </c>
      <c r="C535" s="14"/>
      <c r="D535" s="15" t="s">
        <v>18</v>
      </c>
      <c r="E535" s="16">
        <v>9</v>
      </c>
      <c r="F535" s="40"/>
      <c r="G535" s="17">
        <f t="shared" si="31"/>
        <v>0</v>
      </c>
    </row>
    <row r="536" spans="1:7" s="28" customFormat="1" ht="27.6" x14ac:dyDescent="0.3">
      <c r="A536" s="13">
        <f>IF(B536="","",(MAX($A534:A535)+1))</f>
        <v>44</v>
      </c>
      <c r="B536" s="14" t="s">
        <v>489</v>
      </c>
      <c r="C536" s="14"/>
      <c r="D536" s="15" t="s">
        <v>18</v>
      </c>
      <c r="E536" s="16">
        <v>141</v>
      </c>
      <c r="F536" s="40"/>
      <c r="G536" s="17">
        <f t="shared" si="31"/>
        <v>0</v>
      </c>
    </row>
    <row r="537" spans="1:7" s="28" customFormat="1" ht="27.6" x14ac:dyDescent="0.3">
      <c r="A537" s="13">
        <f>IF(B537="","",(MAX($A535:A536)+1))</f>
        <v>45</v>
      </c>
      <c r="B537" s="14" t="s">
        <v>490</v>
      </c>
      <c r="C537" s="14"/>
      <c r="D537" s="15" t="s">
        <v>19</v>
      </c>
      <c r="E537" s="16">
        <v>1</v>
      </c>
      <c r="F537" s="40"/>
      <c r="G537" s="17">
        <f t="shared" si="31"/>
        <v>0</v>
      </c>
    </row>
    <row r="538" spans="1:7" s="28" customFormat="1" ht="41.4" x14ac:dyDescent="0.3">
      <c r="A538" s="13">
        <f>IF(B538="","",(MAX($A536:A537)+1))</f>
        <v>46</v>
      </c>
      <c r="B538" s="14" t="s">
        <v>491</v>
      </c>
      <c r="C538" s="14"/>
      <c r="D538" s="15" t="s">
        <v>18</v>
      </c>
      <c r="E538" s="16">
        <v>93</v>
      </c>
      <c r="F538" s="40"/>
      <c r="G538" s="17">
        <f t="shared" si="31"/>
        <v>0</v>
      </c>
    </row>
    <row r="539" spans="1:7" s="28" customFormat="1" ht="27.6" x14ac:dyDescent="0.3">
      <c r="A539" s="13">
        <f>IF(B539="","",(MAX($A537:A538)+1))</f>
        <v>47</v>
      </c>
      <c r="B539" s="14" t="s">
        <v>492</v>
      </c>
      <c r="C539" s="14"/>
      <c r="D539" s="15" t="s">
        <v>20</v>
      </c>
      <c r="E539" s="16">
        <v>1</v>
      </c>
      <c r="F539" s="40"/>
      <c r="G539" s="17">
        <f t="shared" si="31"/>
        <v>0</v>
      </c>
    </row>
    <row r="540" spans="1:7" s="28" customFormat="1" x14ac:dyDescent="0.3">
      <c r="A540" s="13">
        <f>IF(B540="","",(MAX($A538:A539)+1))</f>
        <v>48</v>
      </c>
      <c r="B540" s="14" t="s">
        <v>493</v>
      </c>
      <c r="C540" s="14"/>
      <c r="D540" s="15" t="s">
        <v>18</v>
      </c>
      <c r="E540" s="16">
        <v>174</v>
      </c>
      <c r="F540" s="40"/>
      <c r="G540" s="17">
        <f t="shared" si="31"/>
        <v>0</v>
      </c>
    </row>
    <row r="541" spans="1:7" s="28" customFormat="1" ht="27.6" x14ac:dyDescent="0.3">
      <c r="A541" s="13">
        <f>IF(B541="","",(MAX($A539:A540)+1))</f>
        <v>49</v>
      </c>
      <c r="B541" s="14" t="s">
        <v>765</v>
      </c>
      <c r="C541" s="14"/>
      <c r="D541" s="15" t="s">
        <v>19</v>
      </c>
      <c r="E541" s="16">
        <v>1</v>
      </c>
      <c r="F541" s="40"/>
      <c r="G541" s="17">
        <f t="shared" si="31"/>
        <v>0</v>
      </c>
    </row>
    <row r="542" spans="1:7" s="28" customFormat="1" x14ac:dyDescent="0.3">
      <c r="A542" s="13">
        <f>IF(B542="","",(MAX($A540:A541)+1))</f>
        <v>50</v>
      </c>
      <c r="B542" s="14" t="s">
        <v>494</v>
      </c>
      <c r="C542" s="14"/>
      <c r="D542" s="15" t="s">
        <v>19</v>
      </c>
      <c r="E542" s="16">
        <v>4</v>
      </c>
      <c r="F542" s="40"/>
      <c r="G542" s="17">
        <f t="shared" si="31"/>
        <v>0</v>
      </c>
    </row>
    <row r="543" spans="1:7" s="28" customFormat="1" x14ac:dyDescent="0.3">
      <c r="A543" s="13">
        <f>IF(B543="","",(MAX($A541:A542)+1))</f>
        <v>51</v>
      </c>
      <c r="B543" s="14" t="s">
        <v>495</v>
      </c>
      <c r="C543" s="14"/>
      <c r="D543" s="15" t="s">
        <v>19</v>
      </c>
      <c r="E543" s="16">
        <v>1</v>
      </c>
      <c r="F543" s="40"/>
      <c r="G543" s="17">
        <f t="shared" si="31"/>
        <v>0</v>
      </c>
    </row>
    <row r="544" spans="1:7" s="28" customFormat="1" x14ac:dyDescent="0.3">
      <c r="A544" s="13">
        <f>IF(B544="","",(MAX($A542:A543)+1))</f>
        <v>52</v>
      </c>
      <c r="B544" s="14" t="s">
        <v>496</v>
      </c>
      <c r="C544" s="14"/>
      <c r="D544" s="15" t="s">
        <v>19</v>
      </c>
      <c r="E544" s="16">
        <v>1</v>
      </c>
      <c r="F544" s="40"/>
      <c r="G544" s="17">
        <f t="shared" si="31"/>
        <v>0</v>
      </c>
    </row>
    <row r="545" spans="1:7" s="28" customFormat="1" x14ac:dyDescent="0.3">
      <c r="A545" s="13">
        <f>IF(B545="","",(MAX($A543:A544)+1))</f>
        <v>53</v>
      </c>
      <c r="B545" s="14" t="s">
        <v>497</v>
      </c>
      <c r="C545" s="14"/>
      <c r="D545" s="15" t="s">
        <v>19</v>
      </c>
      <c r="E545" s="16">
        <v>6</v>
      </c>
      <c r="F545" s="40"/>
      <c r="G545" s="17">
        <f t="shared" si="31"/>
        <v>0</v>
      </c>
    </row>
    <row r="546" spans="1:7" s="28" customFormat="1" x14ac:dyDescent="0.3">
      <c r="A546" s="13">
        <f>IF(B546="","",(MAX($A544:A545)+1))</f>
        <v>54</v>
      </c>
      <c r="B546" s="14" t="s">
        <v>498</v>
      </c>
      <c r="C546" s="14"/>
      <c r="D546" s="15" t="s">
        <v>19</v>
      </c>
      <c r="E546" s="16">
        <v>12</v>
      </c>
      <c r="F546" s="40"/>
      <c r="G546" s="17">
        <f t="shared" si="31"/>
        <v>0</v>
      </c>
    </row>
    <row r="547" spans="1:7" s="28" customFormat="1" ht="27.6" x14ac:dyDescent="0.3">
      <c r="A547" s="13">
        <f>IF(B547="","",(MAX($A545:A546)+1))</f>
        <v>55</v>
      </c>
      <c r="B547" s="14" t="s">
        <v>499</v>
      </c>
      <c r="C547" s="14"/>
      <c r="D547" s="15" t="s">
        <v>19</v>
      </c>
      <c r="E547" s="16">
        <v>1</v>
      </c>
      <c r="F547" s="40"/>
      <c r="G547" s="17">
        <f t="shared" si="31"/>
        <v>0</v>
      </c>
    </row>
    <row r="548" spans="1:7" s="28" customFormat="1" ht="27.6" x14ac:dyDescent="0.3">
      <c r="A548" s="13">
        <f>IF(B548="","",(MAX($A546:A547)+1))</f>
        <v>56</v>
      </c>
      <c r="B548" s="14" t="s">
        <v>500</v>
      </c>
      <c r="C548" s="14"/>
      <c r="D548" s="15" t="s">
        <v>19</v>
      </c>
      <c r="E548" s="16">
        <v>1</v>
      </c>
      <c r="F548" s="40"/>
      <c r="G548" s="17">
        <f t="shared" si="31"/>
        <v>0</v>
      </c>
    </row>
    <row r="549" spans="1:7" s="28" customFormat="1" ht="27.6" x14ac:dyDescent="0.3">
      <c r="A549" s="13">
        <f>IF(B549="","",(MAX($A547:A548)+1))</f>
        <v>57</v>
      </c>
      <c r="B549" s="14" t="s">
        <v>501</v>
      </c>
      <c r="C549" s="14"/>
      <c r="D549" s="15" t="s">
        <v>19</v>
      </c>
      <c r="E549" s="16">
        <v>9</v>
      </c>
      <c r="F549" s="40"/>
      <c r="G549" s="17">
        <f t="shared" si="31"/>
        <v>0</v>
      </c>
    </row>
    <row r="550" spans="1:7" s="28" customFormat="1" ht="27.6" x14ac:dyDescent="0.3">
      <c r="A550" s="13">
        <f>IF(B550="","",(MAX($A548:A549)+1))</f>
        <v>58</v>
      </c>
      <c r="B550" s="14" t="s">
        <v>502</v>
      </c>
      <c r="C550" s="14"/>
      <c r="D550" s="15" t="s">
        <v>19</v>
      </c>
      <c r="E550" s="16">
        <v>1</v>
      </c>
      <c r="F550" s="40"/>
      <c r="G550" s="17">
        <f t="shared" si="31"/>
        <v>0</v>
      </c>
    </row>
    <row r="551" spans="1:7" s="28" customFormat="1" x14ac:dyDescent="0.3">
      <c r="A551" s="13">
        <f>IF(B551="","",(MAX($A549:A550)+1))</f>
        <v>59</v>
      </c>
      <c r="B551" s="14" t="s">
        <v>503</v>
      </c>
      <c r="C551" s="14"/>
      <c r="D551" s="15" t="s">
        <v>19</v>
      </c>
      <c r="E551" s="16">
        <v>1</v>
      </c>
      <c r="F551" s="40"/>
      <c r="G551" s="17">
        <f t="shared" si="31"/>
        <v>0</v>
      </c>
    </row>
    <row r="552" spans="1:7" s="28" customFormat="1" ht="27.6" x14ac:dyDescent="0.3">
      <c r="A552" s="13">
        <f>IF(B552="","",(MAX($A550:A551)+1))</f>
        <v>60</v>
      </c>
      <c r="B552" s="14" t="s">
        <v>504</v>
      </c>
      <c r="C552" s="14"/>
      <c r="D552" s="15" t="s">
        <v>19</v>
      </c>
      <c r="E552" s="16">
        <v>5</v>
      </c>
      <c r="F552" s="40"/>
      <c r="G552" s="17">
        <f t="shared" si="31"/>
        <v>0</v>
      </c>
    </row>
    <row r="553" spans="1:7" s="28" customFormat="1" ht="27.6" x14ac:dyDescent="0.3">
      <c r="A553" s="13">
        <f>IF(B553="","",(MAX($A551:A552)+1))</f>
        <v>61</v>
      </c>
      <c r="B553" s="14" t="s">
        <v>505</v>
      </c>
      <c r="C553" s="14"/>
      <c r="D553" s="15" t="s">
        <v>19</v>
      </c>
      <c r="E553" s="16">
        <v>3</v>
      </c>
      <c r="F553" s="40"/>
      <c r="G553" s="17">
        <f t="shared" si="31"/>
        <v>0</v>
      </c>
    </row>
    <row r="554" spans="1:7" s="28" customFormat="1" x14ac:dyDescent="0.3">
      <c r="A554" s="13">
        <f>IF(B554="","",(MAX($A552:A553)+1))</f>
        <v>62</v>
      </c>
      <c r="B554" s="14" t="s">
        <v>766</v>
      </c>
      <c r="C554" s="14"/>
      <c r="D554" s="15" t="s">
        <v>20</v>
      </c>
      <c r="E554" s="16">
        <v>1</v>
      </c>
      <c r="F554" s="40"/>
      <c r="G554" s="17">
        <f t="shared" si="31"/>
        <v>0</v>
      </c>
    </row>
    <row r="555" spans="1:7" s="28" customFormat="1" x14ac:dyDescent="0.3">
      <c r="A555" s="13">
        <f>IF(B555="","",(MAX($A553:A554)+1))</f>
        <v>63</v>
      </c>
      <c r="B555" s="14" t="s">
        <v>506</v>
      </c>
      <c r="C555" s="14"/>
      <c r="D555" s="15" t="s">
        <v>19</v>
      </c>
      <c r="E555" s="16">
        <v>4</v>
      </c>
      <c r="F555" s="40"/>
      <c r="G555" s="17">
        <f t="shared" si="31"/>
        <v>0</v>
      </c>
    </row>
    <row r="556" spans="1:7" s="28" customFormat="1" x14ac:dyDescent="0.3">
      <c r="A556" s="13">
        <f>IF(B556="","",(MAX($A554:A555)+1))</f>
        <v>64</v>
      </c>
      <c r="B556" s="14" t="s">
        <v>507</v>
      </c>
      <c r="C556" s="14"/>
      <c r="D556" s="15" t="s">
        <v>19</v>
      </c>
      <c r="E556" s="16">
        <v>4</v>
      </c>
      <c r="F556" s="40"/>
      <c r="G556" s="17">
        <f t="shared" si="31"/>
        <v>0</v>
      </c>
    </row>
    <row r="557" spans="1:7" s="28" customFormat="1" ht="27.6" x14ac:dyDescent="0.3">
      <c r="A557" s="13">
        <f>IF(B557="","",(MAX($A555:A556)+1))</f>
        <v>65</v>
      </c>
      <c r="B557" s="14" t="s">
        <v>508</v>
      </c>
      <c r="C557" s="14"/>
      <c r="D557" s="15" t="s">
        <v>19</v>
      </c>
      <c r="E557" s="16">
        <v>6</v>
      </c>
      <c r="F557" s="40"/>
      <c r="G557" s="17">
        <f t="shared" ref="G557:G579" si="32">ROUND(E557*F557,2)</f>
        <v>0</v>
      </c>
    </row>
    <row r="558" spans="1:7" s="28" customFormat="1" ht="27.6" x14ac:dyDescent="0.3">
      <c r="A558" s="13">
        <f>IF(B558="","",(MAX($A556:A557)+1))</f>
        <v>66</v>
      </c>
      <c r="B558" s="14" t="s">
        <v>509</v>
      </c>
      <c r="C558" s="14"/>
      <c r="D558" s="15" t="s">
        <v>19</v>
      </c>
      <c r="E558" s="16">
        <v>1</v>
      </c>
      <c r="F558" s="40"/>
      <c r="G558" s="17">
        <f t="shared" si="32"/>
        <v>0</v>
      </c>
    </row>
    <row r="559" spans="1:7" s="28" customFormat="1" ht="27.6" x14ac:dyDescent="0.3">
      <c r="A559" s="13">
        <f>IF(B559="","",(MAX($A557:A558)+1))</f>
        <v>67</v>
      </c>
      <c r="B559" s="14" t="s">
        <v>510</v>
      </c>
      <c r="C559" s="14"/>
      <c r="D559" s="15" t="s">
        <v>19</v>
      </c>
      <c r="E559" s="16">
        <v>1</v>
      </c>
      <c r="F559" s="40"/>
      <c r="G559" s="17">
        <f t="shared" si="32"/>
        <v>0</v>
      </c>
    </row>
    <row r="560" spans="1:7" s="28" customFormat="1" ht="55.2" x14ac:dyDescent="0.3">
      <c r="A560" s="13">
        <f>IF(B560="","",(MAX($A558:A559)+1))</f>
        <v>68</v>
      </c>
      <c r="B560" s="14" t="s">
        <v>511</v>
      </c>
      <c r="C560" s="14"/>
      <c r="D560" s="15" t="s">
        <v>19</v>
      </c>
      <c r="E560" s="16">
        <v>1</v>
      </c>
      <c r="F560" s="40"/>
      <c r="G560" s="17">
        <f t="shared" si="32"/>
        <v>0</v>
      </c>
    </row>
    <row r="561" spans="1:7" s="28" customFormat="1" ht="55.2" x14ac:dyDescent="0.3">
      <c r="A561" s="13">
        <f>IF(B561="","",(MAX($A559:A560)+1))</f>
        <v>69</v>
      </c>
      <c r="B561" s="14" t="s">
        <v>512</v>
      </c>
      <c r="C561" s="14"/>
      <c r="D561" s="15" t="s">
        <v>19</v>
      </c>
      <c r="E561" s="16">
        <v>1</v>
      </c>
      <c r="F561" s="40"/>
      <c r="G561" s="17">
        <f t="shared" si="32"/>
        <v>0</v>
      </c>
    </row>
    <row r="562" spans="1:7" s="28" customFormat="1" ht="27.6" x14ac:dyDescent="0.3">
      <c r="A562" s="13">
        <f>IF(B562="","",(MAX($A560:A561)+1))</f>
        <v>70</v>
      </c>
      <c r="B562" s="14" t="s">
        <v>513</v>
      </c>
      <c r="C562" s="14"/>
      <c r="D562" s="15" t="s">
        <v>19</v>
      </c>
      <c r="E562" s="16">
        <v>1</v>
      </c>
      <c r="F562" s="40"/>
      <c r="G562" s="17">
        <f t="shared" si="32"/>
        <v>0</v>
      </c>
    </row>
    <row r="563" spans="1:7" s="28" customFormat="1" ht="27.6" x14ac:dyDescent="0.3">
      <c r="A563" s="13">
        <f>IF(B563="","",(MAX($A561:A562)+1))</f>
        <v>71</v>
      </c>
      <c r="B563" s="14" t="s">
        <v>514</v>
      </c>
      <c r="C563" s="14"/>
      <c r="D563" s="15" t="s">
        <v>19</v>
      </c>
      <c r="E563" s="16">
        <v>3</v>
      </c>
      <c r="F563" s="40"/>
      <c r="G563" s="17">
        <f t="shared" si="32"/>
        <v>0</v>
      </c>
    </row>
    <row r="564" spans="1:7" s="28" customFormat="1" ht="27.6" x14ac:dyDescent="0.3">
      <c r="A564" s="13">
        <f>IF(B564="","",(MAX($A562:A563)+1))</f>
        <v>72</v>
      </c>
      <c r="B564" s="14" t="s">
        <v>515</v>
      </c>
      <c r="C564" s="14"/>
      <c r="D564" s="15" t="s">
        <v>19</v>
      </c>
      <c r="E564" s="16">
        <v>1</v>
      </c>
      <c r="F564" s="40"/>
      <c r="G564" s="17">
        <f t="shared" si="32"/>
        <v>0</v>
      </c>
    </row>
    <row r="565" spans="1:7" s="28" customFormat="1" ht="27.6" x14ac:dyDescent="0.3">
      <c r="A565" s="13">
        <f>IF(B565="","",(MAX($A563:A564)+1))</f>
        <v>73</v>
      </c>
      <c r="B565" s="14" t="s">
        <v>516</v>
      </c>
      <c r="C565" s="14"/>
      <c r="D565" s="15" t="s">
        <v>19</v>
      </c>
      <c r="E565" s="16">
        <v>2</v>
      </c>
      <c r="F565" s="40"/>
      <c r="G565" s="17">
        <f t="shared" si="32"/>
        <v>0</v>
      </c>
    </row>
    <row r="566" spans="1:7" s="28" customFormat="1" ht="27.6" x14ac:dyDescent="0.3">
      <c r="A566" s="13">
        <f>IF(B566="","",(MAX($A564:A565)+1))</f>
        <v>74</v>
      </c>
      <c r="B566" s="14" t="s">
        <v>517</v>
      </c>
      <c r="C566" s="14"/>
      <c r="D566" s="15" t="s">
        <v>19</v>
      </c>
      <c r="E566" s="16">
        <v>1</v>
      </c>
      <c r="F566" s="40"/>
      <c r="G566" s="17">
        <f t="shared" si="32"/>
        <v>0</v>
      </c>
    </row>
    <row r="567" spans="1:7" s="28" customFormat="1" ht="27.6" x14ac:dyDescent="0.3">
      <c r="A567" s="13">
        <f>IF(B567="","",(MAX($A565:A566)+1))</f>
        <v>75</v>
      </c>
      <c r="B567" s="14" t="s">
        <v>518</v>
      </c>
      <c r="C567" s="14"/>
      <c r="D567" s="15" t="s">
        <v>19</v>
      </c>
      <c r="E567" s="16">
        <v>2</v>
      </c>
      <c r="F567" s="40"/>
      <c r="G567" s="17">
        <f t="shared" si="32"/>
        <v>0</v>
      </c>
    </row>
    <row r="568" spans="1:7" s="28" customFormat="1" ht="27.6" x14ac:dyDescent="0.3">
      <c r="A568" s="13">
        <f>IF(B568="","",(MAX($A566:A567)+1))</f>
        <v>76</v>
      </c>
      <c r="B568" s="14" t="s">
        <v>519</v>
      </c>
      <c r="C568" s="14"/>
      <c r="D568" s="15" t="s">
        <v>19</v>
      </c>
      <c r="E568" s="16">
        <v>1</v>
      </c>
      <c r="F568" s="40"/>
      <c r="G568" s="17">
        <f t="shared" si="32"/>
        <v>0</v>
      </c>
    </row>
    <row r="569" spans="1:7" s="28" customFormat="1" ht="27.6" x14ac:dyDescent="0.3">
      <c r="A569" s="13">
        <f>IF(B569="","",(MAX($A567:A568)+1))</f>
        <v>77</v>
      </c>
      <c r="B569" s="14" t="s">
        <v>520</v>
      </c>
      <c r="C569" s="14"/>
      <c r="D569" s="15" t="s">
        <v>18</v>
      </c>
      <c r="E569" s="16">
        <v>40</v>
      </c>
      <c r="F569" s="40"/>
      <c r="G569" s="17">
        <f t="shared" si="32"/>
        <v>0</v>
      </c>
    </row>
    <row r="570" spans="1:7" s="28" customFormat="1" ht="27.6" x14ac:dyDescent="0.3">
      <c r="A570" s="13">
        <f>IF(B570="","",(MAX($A568:A569)+1))</f>
        <v>78</v>
      </c>
      <c r="B570" s="14" t="s">
        <v>521</v>
      </c>
      <c r="C570" s="14"/>
      <c r="D570" s="15" t="s">
        <v>18</v>
      </c>
      <c r="E570" s="16">
        <v>39</v>
      </c>
      <c r="F570" s="40"/>
      <c r="G570" s="17">
        <f t="shared" si="32"/>
        <v>0</v>
      </c>
    </row>
    <row r="571" spans="1:7" s="28" customFormat="1" ht="27.6" x14ac:dyDescent="0.3">
      <c r="A571" s="13">
        <f>IF(B571="","",(MAX($A569:A570)+1))</f>
        <v>79</v>
      </c>
      <c r="B571" s="14" t="s">
        <v>522</v>
      </c>
      <c r="C571" s="14"/>
      <c r="D571" s="15" t="s">
        <v>18</v>
      </c>
      <c r="E571" s="16">
        <v>4</v>
      </c>
      <c r="F571" s="40"/>
      <c r="G571" s="17">
        <f t="shared" si="32"/>
        <v>0</v>
      </c>
    </row>
    <row r="572" spans="1:7" s="28" customFormat="1" ht="27.6" x14ac:dyDescent="0.3">
      <c r="A572" s="13">
        <f>IF(B572="","",(MAX($A570:A571)+1))</f>
        <v>80</v>
      </c>
      <c r="B572" s="14" t="s">
        <v>523</v>
      </c>
      <c r="C572" s="14"/>
      <c r="D572" s="15" t="s">
        <v>18</v>
      </c>
      <c r="E572" s="16">
        <v>4</v>
      </c>
      <c r="F572" s="40"/>
      <c r="G572" s="17">
        <f t="shared" si="32"/>
        <v>0</v>
      </c>
    </row>
    <row r="573" spans="1:7" s="28" customFormat="1" ht="27.6" x14ac:dyDescent="0.3">
      <c r="A573" s="13">
        <f>IF(B573="","",(MAX($A571:A572)+1))</f>
        <v>81</v>
      </c>
      <c r="B573" s="14" t="s">
        <v>524</v>
      </c>
      <c r="C573" s="14"/>
      <c r="D573" s="15" t="s">
        <v>18</v>
      </c>
      <c r="E573" s="16">
        <v>4</v>
      </c>
      <c r="F573" s="40"/>
      <c r="G573" s="17">
        <f t="shared" si="32"/>
        <v>0</v>
      </c>
    </row>
    <row r="574" spans="1:7" s="28" customFormat="1" ht="27.6" x14ac:dyDescent="0.3">
      <c r="A574" s="13">
        <f>IF(B574="","",(MAX($A572:A573)+1))</f>
        <v>82</v>
      </c>
      <c r="B574" s="14" t="s">
        <v>525</v>
      </c>
      <c r="C574" s="14"/>
      <c r="D574" s="15" t="s">
        <v>18</v>
      </c>
      <c r="E574" s="16">
        <v>8</v>
      </c>
      <c r="F574" s="40"/>
      <c r="G574" s="17">
        <f t="shared" si="32"/>
        <v>0</v>
      </c>
    </row>
    <row r="575" spans="1:7" s="28" customFormat="1" x14ac:dyDescent="0.3">
      <c r="A575" s="13">
        <f>IF(B575="","",(MAX($A573:A574)+1))</f>
        <v>83</v>
      </c>
      <c r="B575" s="14" t="s">
        <v>526</v>
      </c>
      <c r="C575" s="14"/>
      <c r="D575" s="15" t="s">
        <v>19</v>
      </c>
      <c r="E575" s="16">
        <v>2</v>
      </c>
      <c r="F575" s="40"/>
      <c r="G575" s="17">
        <f t="shared" si="32"/>
        <v>0</v>
      </c>
    </row>
    <row r="576" spans="1:7" s="28" customFormat="1" x14ac:dyDescent="0.3">
      <c r="A576" s="13">
        <f>IF(B576="","",(MAX($A574:A575)+1))</f>
        <v>84</v>
      </c>
      <c r="B576" s="14" t="s">
        <v>527</v>
      </c>
      <c r="C576" s="14"/>
      <c r="D576" s="15" t="s">
        <v>19</v>
      </c>
      <c r="E576" s="16">
        <v>24</v>
      </c>
      <c r="F576" s="40"/>
      <c r="G576" s="17">
        <f t="shared" si="32"/>
        <v>0</v>
      </c>
    </row>
    <row r="577" spans="1:7" s="28" customFormat="1" x14ac:dyDescent="0.3">
      <c r="A577" s="13">
        <f>IF(B577="","",(MAX($A575:A576)+1))</f>
        <v>85</v>
      </c>
      <c r="B577" s="14" t="s">
        <v>528</v>
      </c>
      <c r="C577" s="14"/>
      <c r="D577" s="15" t="s">
        <v>19</v>
      </c>
      <c r="E577" s="16">
        <v>32</v>
      </c>
      <c r="F577" s="40"/>
      <c r="G577" s="17">
        <f t="shared" si="32"/>
        <v>0</v>
      </c>
    </row>
    <row r="578" spans="1:7" s="28" customFormat="1" x14ac:dyDescent="0.3">
      <c r="A578" s="13">
        <f>IF(B578="","",(MAX($A576:A577)+1))</f>
        <v>86</v>
      </c>
      <c r="B578" s="14" t="s">
        <v>529</v>
      </c>
      <c r="C578" s="14"/>
      <c r="D578" s="15" t="s">
        <v>19</v>
      </c>
      <c r="E578" s="16">
        <v>3</v>
      </c>
      <c r="F578" s="40"/>
      <c r="G578" s="17">
        <f t="shared" si="32"/>
        <v>0</v>
      </c>
    </row>
    <row r="579" spans="1:7" s="28" customFormat="1" x14ac:dyDescent="0.3">
      <c r="A579" s="13">
        <f>IF(B579="","",(MAX($A577:A578)+1))</f>
        <v>87</v>
      </c>
      <c r="B579" s="14" t="s">
        <v>530</v>
      </c>
      <c r="C579" s="14"/>
      <c r="D579" s="15" t="s">
        <v>19</v>
      </c>
      <c r="E579" s="16">
        <v>1</v>
      </c>
      <c r="F579" s="40"/>
      <c r="G579" s="17">
        <f t="shared" si="32"/>
        <v>0</v>
      </c>
    </row>
    <row r="580" spans="1:7" s="28" customFormat="1" ht="27.6" x14ac:dyDescent="0.3">
      <c r="A580" s="13">
        <f>IF(B580="","",(MAX($A578:A579)+1))</f>
        <v>88</v>
      </c>
      <c r="B580" s="14" t="s">
        <v>531</v>
      </c>
      <c r="C580" s="14" t="s">
        <v>532</v>
      </c>
      <c r="D580" s="15"/>
      <c r="E580" s="16"/>
      <c r="F580" s="16"/>
      <c r="G580" s="16"/>
    </row>
    <row r="581" spans="1:7" s="28" customFormat="1" x14ac:dyDescent="0.3">
      <c r="A581" s="13">
        <f>IF(B581="","",(MAX($A579:A580)+1))</f>
        <v>89</v>
      </c>
      <c r="B581" s="14" t="s">
        <v>533</v>
      </c>
      <c r="C581" s="14" t="s">
        <v>532</v>
      </c>
      <c r="D581" s="15"/>
      <c r="E581" s="16"/>
      <c r="F581" s="16"/>
      <c r="G581" s="16"/>
    </row>
    <row r="582" spans="1:7" s="28" customFormat="1" x14ac:dyDescent="0.3">
      <c r="A582" s="13">
        <f>IF(B582="","",(MAX($A580:A581)+1))</f>
        <v>90</v>
      </c>
      <c r="B582" s="14" t="s">
        <v>534</v>
      </c>
      <c r="C582" s="14"/>
      <c r="D582" s="15" t="s">
        <v>19</v>
      </c>
      <c r="E582" s="16">
        <v>1</v>
      </c>
      <c r="F582" s="40"/>
      <c r="G582" s="17">
        <f>ROUND(E582*F582,2)</f>
        <v>0</v>
      </c>
    </row>
    <row r="583" spans="1:7" s="28" customFormat="1" ht="27.6" x14ac:dyDescent="0.3">
      <c r="A583" s="13">
        <f>IF(B583="","",(MAX($A581:A582)+1))</f>
        <v>91</v>
      </c>
      <c r="B583" s="14" t="s">
        <v>535</v>
      </c>
      <c r="C583" s="14"/>
      <c r="D583" s="15" t="s">
        <v>20</v>
      </c>
      <c r="E583" s="16">
        <v>1</v>
      </c>
      <c r="F583" s="40"/>
      <c r="G583" s="17">
        <f>ROUND(E583*F583,2)</f>
        <v>0</v>
      </c>
    </row>
    <row r="584" spans="1:7" s="28" customFormat="1" ht="15.6" x14ac:dyDescent="0.3">
      <c r="A584" s="13">
        <f>IF(B584="","",(MAX($A583:A583)+1))</f>
        <v>92</v>
      </c>
      <c r="B584" s="14" t="s">
        <v>536</v>
      </c>
      <c r="C584" s="14"/>
      <c r="D584" s="15" t="s">
        <v>537</v>
      </c>
      <c r="E584" s="16">
        <v>330</v>
      </c>
      <c r="F584" s="40"/>
      <c r="G584" s="17">
        <f>ROUND(E584*F584,2)</f>
        <v>0</v>
      </c>
    </row>
    <row r="585" spans="1:7" s="28" customFormat="1" x14ac:dyDescent="0.3">
      <c r="A585" s="9"/>
      <c r="B585" s="10" t="s">
        <v>538</v>
      </c>
      <c r="C585" s="10"/>
      <c r="D585" s="11"/>
      <c r="E585" s="10"/>
      <c r="F585" s="10"/>
      <c r="G585" s="12">
        <f>ROUND(SUM(G586:G622),2)</f>
        <v>0</v>
      </c>
    </row>
    <row r="586" spans="1:7" s="28" customFormat="1" x14ac:dyDescent="0.3">
      <c r="A586" s="13">
        <v>1</v>
      </c>
      <c r="B586" s="14" t="s">
        <v>539</v>
      </c>
      <c r="C586" s="14"/>
      <c r="D586" s="15" t="s">
        <v>19</v>
      </c>
      <c r="E586" s="16">
        <v>24</v>
      </c>
      <c r="F586" s="40"/>
      <c r="G586" s="17">
        <f t="shared" ref="G586:G599" si="33">ROUND(E586*F586,2)</f>
        <v>0</v>
      </c>
    </row>
    <row r="587" spans="1:7" s="28" customFormat="1" x14ac:dyDescent="0.3">
      <c r="A587" s="13">
        <f>IF(B587="","",(MAX($A585:A586)+1))</f>
        <v>2</v>
      </c>
      <c r="B587" s="14" t="s">
        <v>540</v>
      </c>
      <c r="C587" s="14" t="s">
        <v>541</v>
      </c>
      <c r="D587" s="15" t="s">
        <v>18</v>
      </c>
      <c r="E587" s="16">
        <v>894</v>
      </c>
      <c r="F587" s="40"/>
      <c r="G587" s="17">
        <f t="shared" si="33"/>
        <v>0</v>
      </c>
    </row>
    <row r="588" spans="1:7" s="28" customFormat="1" ht="27.6" x14ac:dyDescent="0.3">
      <c r="A588" s="13">
        <f>IF(B588="","",(MAX($A586:A587)+1))</f>
        <v>3</v>
      </c>
      <c r="B588" s="14" t="s">
        <v>542</v>
      </c>
      <c r="C588" s="14"/>
      <c r="D588" s="15" t="s">
        <v>19</v>
      </c>
      <c r="E588" s="16">
        <v>2</v>
      </c>
      <c r="F588" s="40"/>
      <c r="G588" s="17">
        <f t="shared" si="33"/>
        <v>0</v>
      </c>
    </row>
    <row r="589" spans="1:7" s="28" customFormat="1" ht="27.6" x14ac:dyDescent="0.3">
      <c r="A589" s="13">
        <f>IF(B589="","",(MAX($A587:A588)+1))</f>
        <v>4</v>
      </c>
      <c r="B589" s="14" t="s">
        <v>543</v>
      </c>
      <c r="C589" s="14"/>
      <c r="D589" s="15" t="s">
        <v>19</v>
      </c>
      <c r="E589" s="16">
        <v>1</v>
      </c>
      <c r="F589" s="40"/>
      <c r="G589" s="17">
        <f t="shared" si="33"/>
        <v>0</v>
      </c>
    </row>
    <row r="590" spans="1:7" s="28" customFormat="1" ht="27.6" x14ac:dyDescent="0.3">
      <c r="A590" s="13">
        <f>IF(B590="","",(MAX($A588:A589)+1))</f>
        <v>5</v>
      </c>
      <c r="B590" s="14" t="s">
        <v>544</v>
      </c>
      <c r="C590" s="14"/>
      <c r="D590" s="15" t="s">
        <v>19</v>
      </c>
      <c r="E590" s="16">
        <v>3</v>
      </c>
      <c r="F590" s="40"/>
      <c r="G590" s="17">
        <f t="shared" si="33"/>
        <v>0</v>
      </c>
    </row>
    <row r="591" spans="1:7" s="28" customFormat="1" x14ac:dyDescent="0.3">
      <c r="A591" s="13">
        <f>IF(B591="","",(MAX($A589:A590)+1))</f>
        <v>6</v>
      </c>
      <c r="B591" s="14" t="s">
        <v>545</v>
      </c>
      <c r="C591" s="14"/>
      <c r="D591" s="15" t="s">
        <v>19</v>
      </c>
      <c r="E591" s="16">
        <v>9</v>
      </c>
      <c r="F591" s="40"/>
      <c r="G591" s="17">
        <f t="shared" si="33"/>
        <v>0</v>
      </c>
    </row>
    <row r="592" spans="1:7" s="28" customFormat="1" x14ac:dyDescent="0.3">
      <c r="A592" s="13">
        <f>IF(B592="","",(MAX($A590:A591)+1))</f>
        <v>7</v>
      </c>
      <c r="B592" s="14" t="s">
        <v>546</v>
      </c>
      <c r="C592" s="14"/>
      <c r="D592" s="15" t="s">
        <v>19</v>
      </c>
      <c r="E592" s="16">
        <v>13</v>
      </c>
      <c r="F592" s="40"/>
      <c r="G592" s="17">
        <f t="shared" si="33"/>
        <v>0</v>
      </c>
    </row>
    <row r="593" spans="1:7" s="28" customFormat="1" ht="27.6" x14ac:dyDescent="0.3">
      <c r="A593" s="13">
        <f>IF(B593="","",(MAX($A591:A592)+1))</f>
        <v>8</v>
      </c>
      <c r="B593" s="14" t="s">
        <v>547</v>
      </c>
      <c r="C593" s="14" t="s">
        <v>541</v>
      </c>
      <c r="D593" s="15" t="s">
        <v>18</v>
      </c>
      <c r="E593" s="16">
        <v>1084</v>
      </c>
      <c r="F593" s="40"/>
      <c r="G593" s="17">
        <f t="shared" si="33"/>
        <v>0</v>
      </c>
    </row>
    <row r="594" spans="1:7" s="28" customFormat="1" ht="27.6" x14ac:dyDescent="0.3">
      <c r="A594" s="13">
        <f>IF(B594="","",(MAX($A592:A593)+1))</f>
        <v>9</v>
      </c>
      <c r="B594" s="14" t="s">
        <v>548</v>
      </c>
      <c r="C594" s="14"/>
      <c r="D594" s="15" t="s">
        <v>18</v>
      </c>
      <c r="E594" s="16">
        <v>134</v>
      </c>
      <c r="F594" s="40"/>
      <c r="G594" s="17">
        <f t="shared" si="33"/>
        <v>0</v>
      </c>
    </row>
    <row r="595" spans="1:7" s="28" customFormat="1" x14ac:dyDescent="0.3">
      <c r="A595" s="13">
        <f>IF(B595="","",(MAX($A593:A594)+1))</f>
        <v>10</v>
      </c>
      <c r="B595" s="14" t="s">
        <v>549</v>
      </c>
      <c r="C595" s="14"/>
      <c r="D595" s="15" t="s">
        <v>19</v>
      </c>
      <c r="E595" s="16">
        <v>1</v>
      </c>
      <c r="F595" s="40"/>
      <c r="G595" s="17">
        <f t="shared" si="33"/>
        <v>0</v>
      </c>
    </row>
    <row r="596" spans="1:7" s="28" customFormat="1" ht="27.6" x14ac:dyDescent="0.3">
      <c r="A596" s="13">
        <f>IF(B596="","",(MAX($A594:A595)+1))</f>
        <v>11</v>
      </c>
      <c r="B596" s="14" t="s">
        <v>550</v>
      </c>
      <c r="C596" s="14"/>
      <c r="D596" s="15" t="s">
        <v>19</v>
      </c>
      <c r="E596" s="16">
        <v>9</v>
      </c>
      <c r="F596" s="40"/>
      <c r="G596" s="17">
        <f t="shared" si="33"/>
        <v>0</v>
      </c>
    </row>
    <row r="597" spans="1:7" s="28" customFormat="1" ht="27.6" x14ac:dyDescent="0.3">
      <c r="A597" s="13">
        <f>IF(B597="","",(MAX($A595:A596)+1))</f>
        <v>12</v>
      </c>
      <c r="B597" s="14" t="s">
        <v>551</v>
      </c>
      <c r="C597" s="14"/>
      <c r="D597" s="15" t="s">
        <v>20</v>
      </c>
      <c r="E597" s="16">
        <v>1</v>
      </c>
      <c r="F597" s="40"/>
      <c r="G597" s="17">
        <f t="shared" si="33"/>
        <v>0</v>
      </c>
    </row>
    <row r="598" spans="1:7" s="28" customFormat="1" ht="27.6" x14ac:dyDescent="0.3">
      <c r="A598" s="13">
        <f>IF(B598="","",(MAX($A596:A597)+1))</f>
        <v>13</v>
      </c>
      <c r="B598" s="14" t="s">
        <v>552</v>
      </c>
      <c r="C598" s="14"/>
      <c r="D598" s="15" t="s">
        <v>20</v>
      </c>
      <c r="E598" s="16">
        <v>1</v>
      </c>
      <c r="F598" s="40"/>
      <c r="G598" s="17">
        <f t="shared" si="33"/>
        <v>0</v>
      </c>
    </row>
    <row r="599" spans="1:7" s="28" customFormat="1" x14ac:dyDescent="0.3">
      <c r="A599" s="13">
        <f>IF(B599="","",(MAX($A597:A598)+1))</f>
        <v>14</v>
      </c>
      <c r="B599" s="14" t="s">
        <v>553</v>
      </c>
      <c r="C599" s="14"/>
      <c r="D599" s="15" t="s">
        <v>19</v>
      </c>
      <c r="E599" s="16">
        <v>1</v>
      </c>
      <c r="F599" s="40"/>
      <c r="G599" s="17">
        <f t="shared" si="33"/>
        <v>0</v>
      </c>
    </row>
    <row r="600" spans="1:7" s="28" customFormat="1" x14ac:dyDescent="0.3">
      <c r="A600" s="13">
        <f>IF(B600="","",(MAX($A598:A599)+1))</f>
        <v>15</v>
      </c>
      <c r="B600" s="14" t="s">
        <v>554</v>
      </c>
      <c r="C600" s="14" t="s">
        <v>532</v>
      </c>
      <c r="D600" s="15"/>
      <c r="E600" s="16"/>
      <c r="F600" s="16"/>
      <c r="G600" s="16"/>
    </row>
    <row r="601" spans="1:7" s="28" customFormat="1" x14ac:dyDescent="0.3">
      <c r="A601" s="13">
        <f>IF(B601="","",(MAX($A599:A600)+1))</f>
        <v>16</v>
      </c>
      <c r="B601" s="14" t="s">
        <v>555</v>
      </c>
      <c r="C601" s="14"/>
      <c r="D601" s="15" t="s">
        <v>19</v>
      </c>
      <c r="E601" s="16">
        <v>1</v>
      </c>
      <c r="F601" s="40"/>
      <c r="G601" s="17">
        <f>ROUND(E601*F601,2)</f>
        <v>0</v>
      </c>
    </row>
    <row r="602" spans="1:7" s="28" customFormat="1" ht="27.6" x14ac:dyDescent="0.3">
      <c r="A602" s="13">
        <f>IF(B602="","",(MAX($A600:A601)+1))</f>
        <v>17</v>
      </c>
      <c r="B602" s="14" t="s">
        <v>556</v>
      </c>
      <c r="C602" s="14" t="s">
        <v>532</v>
      </c>
      <c r="D602" s="15"/>
      <c r="E602" s="16"/>
      <c r="F602" s="16"/>
      <c r="G602" s="16"/>
    </row>
    <row r="603" spans="1:7" s="28" customFormat="1" ht="27.6" x14ac:dyDescent="0.3">
      <c r="A603" s="13">
        <f>IF(B603="","",(MAX($A601:A602)+1))</f>
        <v>18</v>
      </c>
      <c r="B603" s="14" t="s">
        <v>557</v>
      </c>
      <c r="C603" s="14"/>
      <c r="D603" s="15" t="s">
        <v>19</v>
      </c>
      <c r="E603" s="16">
        <v>1</v>
      </c>
      <c r="F603" s="40"/>
      <c r="G603" s="17">
        <f t="shared" ref="G603:G622" si="34">ROUND(E603*F603,2)</f>
        <v>0</v>
      </c>
    </row>
    <row r="604" spans="1:7" s="28" customFormat="1" ht="27.6" x14ac:dyDescent="0.3">
      <c r="A604" s="13">
        <f>IF(B604="","",(MAX($A602:A603)+1))</f>
        <v>19</v>
      </c>
      <c r="B604" s="14" t="s">
        <v>558</v>
      </c>
      <c r="C604" s="14"/>
      <c r="D604" s="15" t="s">
        <v>19</v>
      </c>
      <c r="E604" s="16">
        <v>4</v>
      </c>
      <c r="F604" s="40"/>
      <c r="G604" s="17">
        <f t="shared" si="34"/>
        <v>0</v>
      </c>
    </row>
    <row r="605" spans="1:7" s="28" customFormat="1" x14ac:dyDescent="0.3">
      <c r="A605" s="13">
        <f>IF(B605="","",(MAX($A603:A604)+1))</f>
        <v>20</v>
      </c>
      <c r="B605" s="14" t="s">
        <v>559</v>
      </c>
      <c r="C605" s="14"/>
      <c r="D605" s="15" t="s">
        <v>19</v>
      </c>
      <c r="E605" s="16">
        <v>2</v>
      </c>
      <c r="F605" s="40"/>
      <c r="G605" s="17">
        <f t="shared" si="34"/>
        <v>0</v>
      </c>
    </row>
    <row r="606" spans="1:7" s="28" customFormat="1" ht="27.6" x14ac:dyDescent="0.3">
      <c r="A606" s="13">
        <f>IF(B606="","",(MAX($A604:A605)+1))</f>
        <v>21</v>
      </c>
      <c r="B606" s="14" t="s">
        <v>560</v>
      </c>
      <c r="C606" s="14"/>
      <c r="D606" s="15" t="s">
        <v>19</v>
      </c>
      <c r="E606" s="16">
        <v>1</v>
      </c>
      <c r="F606" s="40"/>
      <c r="G606" s="17">
        <f t="shared" si="34"/>
        <v>0</v>
      </c>
    </row>
    <row r="607" spans="1:7" s="28" customFormat="1" ht="27.6" x14ac:dyDescent="0.3">
      <c r="A607" s="13">
        <f>IF(B607="","",(MAX($A605:A606)+1))</f>
        <v>22</v>
      </c>
      <c r="B607" s="14" t="s">
        <v>561</v>
      </c>
      <c r="C607" s="14"/>
      <c r="D607" s="15" t="s">
        <v>19</v>
      </c>
      <c r="E607" s="16">
        <v>2</v>
      </c>
      <c r="F607" s="40"/>
      <c r="G607" s="17">
        <f t="shared" si="34"/>
        <v>0</v>
      </c>
    </row>
    <row r="608" spans="1:7" s="28" customFormat="1" ht="55.2" x14ac:dyDescent="0.3">
      <c r="A608" s="13">
        <f>IF(B608="","",(MAX($A606:A607)+1))</f>
        <v>23</v>
      </c>
      <c r="B608" s="14" t="s">
        <v>562</v>
      </c>
      <c r="C608" s="29" t="s">
        <v>760</v>
      </c>
      <c r="D608" s="15"/>
      <c r="E608" s="16"/>
      <c r="F608" s="16"/>
      <c r="G608" s="16"/>
    </row>
    <row r="609" spans="1:7" s="28" customFormat="1" ht="27.6" x14ac:dyDescent="0.3">
      <c r="A609" s="13">
        <f>IF(B609="","",(MAX($A607:A608)+1))</f>
        <v>24</v>
      </c>
      <c r="B609" s="14" t="s">
        <v>563</v>
      </c>
      <c r="C609" s="14"/>
      <c r="D609" s="15" t="s">
        <v>19</v>
      </c>
      <c r="E609" s="16">
        <v>2</v>
      </c>
      <c r="F609" s="40"/>
      <c r="G609" s="17">
        <f t="shared" si="34"/>
        <v>0</v>
      </c>
    </row>
    <row r="610" spans="1:7" s="28" customFormat="1" ht="41.4" x14ac:dyDescent="0.3">
      <c r="A610" s="13">
        <f>IF(B610="","",(MAX($A608:A609)+1))</f>
        <v>25</v>
      </c>
      <c r="B610" s="14" t="s">
        <v>564</v>
      </c>
      <c r="C610" s="14"/>
      <c r="D610" s="15" t="s">
        <v>19</v>
      </c>
      <c r="E610" s="16">
        <v>2</v>
      </c>
      <c r="F610" s="40"/>
      <c r="G610" s="17">
        <f t="shared" si="34"/>
        <v>0</v>
      </c>
    </row>
    <row r="611" spans="1:7" s="28" customFormat="1" ht="27.6" x14ac:dyDescent="0.3">
      <c r="A611" s="13">
        <f>IF(B611="","",(MAX($A609:A610)+1))</f>
        <v>26</v>
      </c>
      <c r="B611" s="14" t="s">
        <v>565</v>
      </c>
      <c r="C611" s="14"/>
      <c r="D611" s="15" t="s">
        <v>19</v>
      </c>
      <c r="E611" s="16">
        <v>5</v>
      </c>
      <c r="F611" s="40"/>
      <c r="G611" s="17">
        <f t="shared" si="34"/>
        <v>0</v>
      </c>
    </row>
    <row r="612" spans="1:7" s="28" customFormat="1" ht="41.4" x14ac:dyDescent="0.3">
      <c r="A612" s="13">
        <f>IF(B612="","",(MAX($A610:A611)+1))</f>
        <v>27</v>
      </c>
      <c r="B612" s="14" t="s">
        <v>566</v>
      </c>
      <c r="C612" s="14"/>
      <c r="D612" s="15" t="s">
        <v>19</v>
      </c>
      <c r="E612" s="16">
        <v>3</v>
      </c>
      <c r="F612" s="40"/>
      <c r="G612" s="17">
        <f t="shared" si="34"/>
        <v>0</v>
      </c>
    </row>
    <row r="613" spans="1:7" s="28" customFormat="1" ht="27.6" x14ac:dyDescent="0.3">
      <c r="A613" s="13">
        <f>IF(B613="","",(MAX($A611:A612)+1))</f>
        <v>28</v>
      </c>
      <c r="B613" s="14" t="s">
        <v>567</v>
      </c>
      <c r="C613" s="14"/>
      <c r="D613" s="15" t="s">
        <v>19</v>
      </c>
      <c r="E613" s="16">
        <v>1</v>
      </c>
      <c r="F613" s="40"/>
      <c r="G613" s="17">
        <f t="shared" si="34"/>
        <v>0</v>
      </c>
    </row>
    <row r="614" spans="1:7" s="28" customFormat="1" ht="27.6" x14ac:dyDescent="0.3">
      <c r="A614" s="13">
        <f>IF(B614="","",(MAX($A612:A613)+1))</f>
        <v>29</v>
      </c>
      <c r="B614" s="14" t="s">
        <v>568</v>
      </c>
      <c r="C614" s="14"/>
      <c r="D614" s="15" t="s">
        <v>19</v>
      </c>
      <c r="E614" s="16">
        <v>1</v>
      </c>
      <c r="F614" s="40"/>
      <c r="G614" s="17">
        <f t="shared" si="34"/>
        <v>0</v>
      </c>
    </row>
    <row r="615" spans="1:7" s="28" customFormat="1" ht="41.4" x14ac:dyDescent="0.3">
      <c r="A615" s="13">
        <f>IF(B615="","",(MAX($A613:A614)+1))</f>
        <v>30</v>
      </c>
      <c r="B615" s="14" t="s">
        <v>569</v>
      </c>
      <c r="C615" s="14"/>
      <c r="D615" s="15" t="s">
        <v>19</v>
      </c>
      <c r="E615" s="16">
        <v>1</v>
      </c>
      <c r="F615" s="40"/>
      <c r="G615" s="17">
        <f t="shared" si="34"/>
        <v>0</v>
      </c>
    </row>
    <row r="616" spans="1:7" s="28" customFormat="1" ht="27.6" x14ac:dyDescent="0.3">
      <c r="A616" s="13">
        <f>IF(B616="","",(MAX($A614:A615)+1))</f>
        <v>31</v>
      </c>
      <c r="B616" s="14" t="s">
        <v>570</v>
      </c>
      <c r="C616" s="14"/>
      <c r="D616" s="15" t="s">
        <v>19</v>
      </c>
      <c r="E616" s="16">
        <v>9</v>
      </c>
      <c r="F616" s="40"/>
      <c r="G616" s="17">
        <f t="shared" si="34"/>
        <v>0</v>
      </c>
    </row>
    <row r="617" spans="1:7" s="28" customFormat="1" ht="27.6" x14ac:dyDescent="0.3">
      <c r="A617" s="13">
        <f>IF(B617="","",(MAX($A615:A616)+1))</f>
        <v>32</v>
      </c>
      <c r="B617" s="14" t="s">
        <v>571</v>
      </c>
      <c r="C617" s="14"/>
      <c r="D617" s="15" t="s">
        <v>19</v>
      </c>
      <c r="E617" s="16">
        <v>11</v>
      </c>
      <c r="F617" s="40"/>
      <c r="G617" s="17">
        <f t="shared" si="34"/>
        <v>0</v>
      </c>
    </row>
    <row r="618" spans="1:7" s="28" customFormat="1" x14ac:dyDescent="0.3">
      <c r="A618" s="13">
        <f>IF(B618="","",(MAX($A616:A617)+1))</f>
        <v>33</v>
      </c>
      <c r="B618" s="14" t="s">
        <v>572</v>
      </c>
      <c r="C618" s="14"/>
      <c r="D618" s="15" t="s">
        <v>19</v>
      </c>
      <c r="E618" s="16">
        <v>11</v>
      </c>
      <c r="F618" s="40"/>
      <c r="G618" s="17">
        <f t="shared" si="34"/>
        <v>0</v>
      </c>
    </row>
    <row r="619" spans="1:7" s="28" customFormat="1" ht="41.4" x14ac:dyDescent="0.3">
      <c r="A619" s="13">
        <f>IF(B619="","",(MAX($A617:A618)+1))</f>
        <v>34</v>
      </c>
      <c r="B619" s="14" t="s">
        <v>573</v>
      </c>
      <c r="C619" s="14"/>
      <c r="D619" s="15" t="s">
        <v>19</v>
      </c>
      <c r="E619" s="16">
        <v>1</v>
      </c>
      <c r="F619" s="40"/>
      <c r="G619" s="17">
        <f t="shared" si="34"/>
        <v>0</v>
      </c>
    </row>
    <row r="620" spans="1:7" s="28" customFormat="1" ht="27.6" x14ac:dyDescent="0.3">
      <c r="A620" s="13">
        <f>IF(B620="","",(MAX($A618:A619)+1))</f>
        <v>35</v>
      </c>
      <c r="B620" s="14" t="s">
        <v>574</v>
      </c>
      <c r="C620" s="14"/>
      <c r="D620" s="15" t="s">
        <v>19</v>
      </c>
      <c r="E620" s="16">
        <v>1</v>
      </c>
      <c r="F620" s="40"/>
      <c r="G620" s="17">
        <f t="shared" si="34"/>
        <v>0</v>
      </c>
    </row>
    <row r="621" spans="1:7" s="28" customFormat="1" x14ac:dyDescent="0.3">
      <c r="A621" s="13">
        <f>IF(B621="","",(MAX($A619:A620)+1))</f>
        <v>36</v>
      </c>
      <c r="B621" s="14" t="s">
        <v>575</v>
      </c>
      <c r="C621" s="14"/>
      <c r="D621" s="15" t="s">
        <v>19</v>
      </c>
      <c r="E621" s="16">
        <v>1</v>
      </c>
      <c r="F621" s="40"/>
      <c r="G621" s="17">
        <f t="shared" si="34"/>
        <v>0</v>
      </c>
    </row>
    <row r="622" spans="1:7" s="28" customFormat="1" x14ac:dyDescent="0.3">
      <c r="A622" s="13">
        <f>IF(B622="","",(MAX($A620:A621)+1))</f>
        <v>37</v>
      </c>
      <c r="B622" s="14" t="s">
        <v>576</v>
      </c>
      <c r="C622" s="14"/>
      <c r="D622" s="15" t="s">
        <v>19</v>
      </c>
      <c r="E622" s="16">
        <v>1</v>
      </c>
      <c r="F622" s="40"/>
      <c r="G622" s="17">
        <f t="shared" si="34"/>
        <v>0</v>
      </c>
    </row>
    <row r="623" spans="1:7" s="28" customFormat="1" x14ac:dyDescent="0.3">
      <c r="A623" s="9"/>
      <c r="B623" s="10" t="s">
        <v>577</v>
      </c>
      <c r="C623" s="10"/>
      <c r="D623" s="11"/>
      <c r="E623" s="10"/>
      <c r="F623" s="10"/>
      <c r="G623" s="12">
        <f>ROUND(SUM(G624:G624),2)</f>
        <v>0</v>
      </c>
    </row>
    <row r="624" spans="1:7" s="28" customFormat="1" x14ac:dyDescent="0.3">
      <c r="A624" s="13">
        <v>1</v>
      </c>
      <c r="B624" s="14" t="s">
        <v>578</v>
      </c>
      <c r="C624" s="14"/>
      <c r="D624" s="15" t="s">
        <v>20</v>
      </c>
      <c r="E624" s="16">
        <v>1</v>
      </c>
      <c r="F624" s="40"/>
      <c r="G624" s="17">
        <f t="shared" ref="G624" si="35">ROUND(E624*F624,2)</f>
        <v>0</v>
      </c>
    </row>
    <row r="625" spans="1:7" s="70" customFormat="1" x14ac:dyDescent="0.3">
      <c r="A625" s="25"/>
      <c r="B625" s="5" t="s">
        <v>15</v>
      </c>
      <c r="C625" s="5"/>
      <c r="D625" s="26"/>
      <c r="E625" s="27"/>
      <c r="F625" s="27"/>
      <c r="G625" s="8">
        <f>ROUND(G627+G658+G674+G677+G696+G701+G709+G717+G730+G734+G744+G756+G759,2)</f>
        <v>0</v>
      </c>
    </row>
    <row r="626" spans="1:7" s="70" customFormat="1" ht="112.2" customHeight="1" x14ac:dyDescent="0.3">
      <c r="A626" s="30"/>
      <c r="B626" s="18" t="s">
        <v>885</v>
      </c>
      <c r="C626" s="18"/>
      <c r="D626" s="31"/>
      <c r="E626" s="30"/>
      <c r="F626" s="30"/>
      <c r="G626" s="30"/>
    </row>
    <row r="627" spans="1:7" s="70" customFormat="1" x14ac:dyDescent="0.3">
      <c r="A627" s="32"/>
      <c r="B627" s="33" t="s">
        <v>582</v>
      </c>
      <c r="C627" s="33"/>
      <c r="D627" s="33"/>
      <c r="E627" s="33"/>
      <c r="F627" s="33"/>
      <c r="G627" s="34">
        <f>SUM(G628:G657)</f>
        <v>0</v>
      </c>
    </row>
    <row r="628" spans="1:7" s="70" customFormat="1" ht="27.6" x14ac:dyDescent="0.3">
      <c r="A628" s="13">
        <v>1</v>
      </c>
      <c r="B628" s="18" t="s">
        <v>769</v>
      </c>
      <c r="C628" s="18"/>
      <c r="D628" s="19"/>
      <c r="E628" s="16"/>
      <c r="F628" s="16"/>
      <c r="G628" s="16"/>
    </row>
    <row r="629" spans="1:7" s="70" customFormat="1" ht="27.6" x14ac:dyDescent="0.3">
      <c r="A629" s="13">
        <f>IF(B629="","",(MAX($A627:A628)+1))</f>
        <v>2</v>
      </c>
      <c r="B629" s="18" t="s">
        <v>770</v>
      </c>
      <c r="C629" s="18"/>
      <c r="D629" s="19" t="s">
        <v>18</v>
      </c>
      <c r="E629" s="16">
        <v>310</v>
      </c>
      <c r="F629" s="40"/>
      <c r="G629" s="17">
        <f t="shared" ref="G629:G695" si="36">ROUND(E629*F629,2)</f>
        <v>0</v>
      </c>
    </row>
    <row r="630" spans="1:7" s="70" customFormat="1" ht="27.6" x14ac:dyDescent="0.3">
      <c r="A630" s="13">
        <f>IF(B630="","",(MAX($A628:A629)+1))</f>
        <v>3</v>
      </c>
      <c r="B630" s="18" t="s">
        <v>771</v>
      </c>
      <c r="C630" s="18"/>
      <c r="D630" s="19" t="s">
        <v>18</v>
      </c>
      <c r="E630" s="16">
        <v>205</v>
      </c>
      <c r="F630" s="40"/>
      <c r="G630" s="17">
        <f t="shared" si="36"/>
        <v>0</v>
      </c>
    </row>
    <row r="631" spans="1:7" s="70" customFormat="1" ht="27.6" x14ac:dyDescent="0.3">
      <c r="A631" s="13">
        <f>IF(B631="","",(MAX($A629:A630)+1))</f>
        <v>4</v>
      </c>
      <c r="B631" s="18" t="s">
        <v>772</v>
      </c>
      <c r="C631" s="18"/>
      <c r="D631" s="19" t="s">
        <v>18</v>
      </c>
      <c r="E631" s="16">
        <v>30</v>
      </c>
      <c r="F631" s="40"/>
      <c r="G631" s="17">
        <f>ROUND(E631*F631,2)</f>
        <v>0</v>
      </c>
    </row>
    <row r="632" spans="1:7" s="70" customFormat="1" ht="27.6" x14ac:dyDescent="0.3">
      <c r="A632" s="13">
        <f>IF(B632="","",(MAX($A630:A631)+1))</f>
        <v>5</v>
      </c>
      <c r="B632" s="18" t="s">
        <v>773</v>
      </c>
      <c r="C632" s="18"/>
      <c r="D632" s="19" t="s">
        <v>18</v>
      </c>
      <c r="E632" s="16">
        <v>130</v>
      </c>
      <c r="F632" s="40"/>
      <c r="G632" s="17">
        <f>ROUND(E632*F632,2)</f>
        <v>0</v>
      </c>
    </row>
    <row r="633" spans="1:7" s="70" customFormat="1" ht="27.6" x14ac:dyDescent="0.3">
      <c r="A633" s="13">
        <f>IF(B633="","",(MAX($A631:A632)+1))</f>
        <v>6</v>
      </c>
      <c r="B633" s="18" t="s">
        <v>774</v>
      </c>
      <c r="C633" s="18"/>
      <c r="D633" s="19" t="s">
        <v>18</v>
      </c>
      <c r="E633" s="16">
        <v>615</v>
      </c>
      <c r="F633" s="40"/>
      <c r="G633" s="17">
        <f t="shared" si="36"/>
        <v>0</v>
      </c>
    </row>
    <row r="634" spans="1:7" s="70" customFormat="1" ht="27.6" x14ac:dyDescent="0.3">
      <c r="A634" s="13">
        <f>IF(B634="","",(MAX($A632:A633)+1))</f>
        <v>7</v>
      </c>
      <c r="B634" s="18" t="s">
        <v>775</v>
      </c>
      <c r="C634" s="18"/>
      <c r="D634" s="19" t="s">
        <v>18</v>
      </c>
      <c r="E634" s="16">
        <v>130</v>
      </c>
      <c r="F634" s="40"/>
      <c r="G634" s="17">
        <f t="shared" si="36"/>
        <v>0</v>
      </c>
    </row>
    <row r="635" spans="1:7" s="70" customFormat="1" ht="29.4" x14ac:dyDescent="0.3">
      <c r="A635" s="13">
        <f>IF(B635="","",(MAX($A633:A634)+1))</f>
        <v>8</v>
      </c>
      <c r="B635" s="18" t="s">
        <v>776</v>
      </c>
      <c r="C635" s="18"/>
      <c r="D635" s="19" t="s">
        <v>18</v>
      </c>
      <c r="E635" s="16">
        <v>145</v>
      </c>
      <c r="F635" s="40"/>
      <c r="G635" s="17">
        <f t="shared" si="36"/>
        <v>0</v>
      </c>
    </row>
    <row r="636" spans="1:7" s="70" customFormat="1" ht="29.4" x14ac:dyDescent="0.3">
      <c r="A636" s="13">
        <f>IF(B636="","",(MAX($A634:A635)+1))</f>
        <v>9</v>
      </c>
      <c r="B636" s="18" t="s">
        <v>777</v>
      </c>
      <c r="C636" s="18"/>
      <c r="D636" s="19" t="s">
        <v>18</v>
      </c>
      <c r="E636" s="16">
        <v>35</v>
      </c>
      <c r="F636" s="40"/>
      <c r="G636" s="17">
        <f t="shared" si="36"/>
        <v>0</v>
      </c>
    </row>
    <row r="637" spans="1:7" s="70" customFormat="1" ht="29.4" x14ac:dyDescent="0.3">
      <c r="A637" s="13">
        <f>IF(B637="","",(MAX($A635:A636)+1))</f>
        <v>10</v>
      </c>
      <c r="B637" s="18" t="s">
        <v>778</v>
      </c>
      <c r="C637" s="18"/>
      <c r="D637" s="19" t="s">
        <v>18</v>
      </c>
      <c r="E637" s="16">
        <v>140</v>
      </c>
      <c r="F637" s="40"/>
      <c r="G637" s="17">
        <f t="shared" si="36"/>
        <v>0</v>
      </c>
    </row>
    <row r="638" spans="1:7" s="70" customFormat="1" ht="27.6" x14ac:dyDescent="0.3">
      <c r="A638" s="13">
        <f>IF(B638="","",(MAX($A636:A637)+1))</f>
        <v>11</v>
      </c>
      <c r="B638" s="18" t="s">
        <v>779</v>
      </c>
      <c r="C638" s="18"/>
      <c r="D638" s="19" t="s">
        <v>18</v>
      </c>
      <c r="E638" s="16">
        <v>35</v>
      </c>
      <c r="F638" s="40"/>
      <c r="G638" s="17">
        <f>ROUND(E638*F638,2)</f>
        <v>0</v>
      </c>
    </row>
    <row r="639" spans="1:7" s="70" customFormat="1" ht="27.6" x14ac:dyDescent="0.3">
      <c r="A639" s="13">
        <f>IF(B639="","",(MAX($A637:A638)+1))</f>
        <v>12</v>
      </c>
      <c r="B639" s="18" t="s">
        <v>780</v>
      </c>
      <c r="C639" s="18"/>
      <c r="D639" s="19" t="s">
        <v>18</v>
      </c>
      <c r="E639" s="16">
        <v>10</v>
      </c>
      <c r="F639" s="40"/>
      <c r="G639" s="17">
        <f>ROUND(E639*F639,2)</f>
        <v>0</v>
      </c>
    </row>
    <row r="640" spans="1:7" s="70" customFormat="1" ht="27.6" x14ac:dyDescent="0.3">
      <c r="A640" s="13">
        <f>IF(B640="","",(MAX($A638:A639)+1))</f>
        <v>13</v>
      </c>
      <c r="B640" s="18" t="s">
        <v>781</v>
      </c>
      <c r="C640" s="18"/>
      <c r="D640" s="19" t="s">
        <v>18</v>
      </c>
      <c r="E640" s="16">
        <v>10</v>
      </c>
      <c r="F640" s="40"/>
      <c r="G640" s="17">
        <f t="shared" si="36"/>
        <v>0</v>
      </c>
    </row>
    <row r="641" spans="1:7" s="70" customFormat="1" x14ac:dyDescent="0.3">
      <c r="A641" s="13">
        <f>IF(B641="","",(MAX($A639:A640)+1))</f>
        <v>14</v>
      </c>
      <c r="B641" s="18" t="s">
        <v>539</v>
      </c>
      <c r="C641" s="18"/>
      <c r="D641" s="19" t="s">
        <v>19</v>
      </c>
      <c r="E641" s="16">
        <v>150</v>
      </c>
      <c r="F641" s="40"/>
      <c r="G641" s="17">
        <f t="shared" si="36"/>
        <v>0</v>
      </c>
    </row>
    <row r="642" spans="1:7" s="70" customFormat="1" x14ac:dyDescent="0.3">
      <c r="A642" s="13">
        <f>IF(B642="","",(MAX($A640:A641)+1))</f>
        <v>15</v>
      </c>
      <c r="B642" s="18" t="s">
        <v>583</v>
      </c>
      <c r="C642" s="18"/>
      <c r="D642" s="19" t="s">
        <v>19</v>
      </c>
      <c r="E642" s="16">
        <v>18</v>
      </c>
      <c r="F642" s="40"/>
      <c r="G642" s="17">
        <f t="shared" si="36"/>
        <v>0</v>
      </c>
    </row>
    <row r="643" spans="1:7" s="70" customFormat="1" x14ac:dyDescent="0.3">
      <c r="A643" s="13">
        <f>IF(B643="","",(MAX($A641:A642)+1))</f>
        <v>16</v>
      </c>
      <c r="B643" s="18" t="s">
        <v>584</v>
      </c>
      <c r="C643" s="18"/>
      <c r="D643" s="19" t="s">
        <v>19</v>
      </c>
      <c r="E643" s="16">
        <v>50</v>
      </c>
      <c r="F643" s="40"/>
      <c r="G643" s="17">
        <f t="shared" si="36"/>
        <v>0</v>
      </c>
    </row>
    <row r="644" spans="1:7" s="70" customFormat="1" x14ac:dyDescent="0.3">
      <c r="A644" s="13">
        <f>IF(B644="","",(MAX($A642:A643)+1))</f>
        <v>17</v>
      </c>
      <c r="B644" s="18" t="s">
        <v>585</v>
      </c>
      <c r="C644" s="18"/>
      <c r="D644" s="19" t="s">
        <v>19</v>
      </c>
      <c r="E644" s="16">
        <v>8</v>
      </c>
      <c r="F644" s="40"/>
      <c r="G644" s="17">
        <f t="shared" si="36"/>
        <v>0</v>
      </c>
    </row>
    <row r="645" spans="1:7" s="70" customFormat="1" ht="27.6" x14ac:dyDescent="0.3">
      <c r="A645" s="13">
        <f>IF(B645="","",(MAX($A643:A644)+1))</f>
        <v>18</v>
      </c>
      <c r="B645" s="18" t="s">
        <v>586</v>
      </c>
      <c r="C645" s="18"/>
      <c r="D645" s="19" t="s">
        <v>19</v>
      </c>
      <c r="E645" s="16">
        <v>4</v>
      </c>
      <c r="F645" s="40"/>
      <c r="G645" s="17">
        <f>ROUND(E645*F645,2)</f>
        <v>0</v>
      </c>
    </row>
    <row r="646" spans="1:7" s="70" customFormat="1" ht="27.6" x14ac:dyDescent="0.3">
      <c r="A646" s="13">
        <f>IF(B646="","",(MAX($A644:A645)+1))</f>
        <v>19</v>
      </c>
      <c r="B646" s="18" t="s">
        <v>587</v>
      </c>
      <c r="C646" s="18"/>
      <c r="D646" s="19" t="s">
        <v>19</v>
      </c>
      <c r="E646" s="16">
        <v>1</v>
      </c>
      <c r="F646" s="40"/>
      <c r="G646" s="17">
        <f>ROUND(E646*F646,2)</f>
        <v>0</v>
      </c>
    </row>
    <row r="647" spans="1:7" s="70" customFormat="1" x14ac:dyDescent="0.3">
      <c r="A647" s="13">
        <f>IF(B647="","",(MAX($A645:A646)+1))</f>
        <v>20</v>
      </c>
      <c r="B647" s="18" t="s">
        <v>588</v>
      </c>
      <c r="C647" s="18"/>
      <c r="D647" s="19" t="s">
        <v>19</v>
      </c>
      <c r="E647" s="16">
        <v>2</v>
      </c>
      <c r="F647" s="40"/>
      <c r="G647" s="17">
        <f t="shared" si="36"/>
        <v>0</v>
      </c>
    </row>
    <row r="648" spans="1:7" s="70" customFormat="1" ht="27.6" x14ac:dyDescent="0.3">
      <c r="A648" s="13">
        <f>IF(B648="","",(MAX($A646:A647)+1))</f>
        <v>21</v>
      </c>
      <c r="B648" s="18" t="s">
        <v>589</v>
      </c>
      <c r="C648" s="18"/>
      <c r="D648" s="19" t="s">
        <v>19</v>
      </c>
      <c r="E648" s="16">
        <v>32</v>
      </c>
      <c r="F648" s="40"/>
      <c r="G648" s="17">
        <f t="shared" si="36"/>
        <v>0</v>
      </c>
    </row>
    <row r="649" spans="1:7" s="70" customFormat="1" ht="55.2" x14ac:dyDescent="0.3">
      <c r="A649" s="13">
        <f>IF(B649="","",(MAX($A647:A648)+1))</f>
        <v>22</v>
      </c>
      <c r="B649" s="18" t="s">
        <v>590</v>
      </c>
      <c r="C649" s="18"/>
      <c r="D649" s="19" t="s">
        <v>18</v>
      </c>
      <c r="E649" s="16">
        <v>20</v>
      </c>
      <c r="F649" s="40"/>
      <c r="G649" s="17">
        <f t="shared" si="36"/>
        <v>0</v>
      </c>
    </row>
    <row r="650" spans="1:7" s="70" customFormat="1" ht="27.6" x14ac:dyDescent="0.3">
      <c r="A650" s="13">
        <f>IF(B650="","",(MAX($A648:A649)+1))</f>
        <v>23</v>
      </c>
      <c r="B650" s="18" t="s">
        <v>591</v>
      </c>
      <c r="C650" s="18"/>
      <c r="D650" s="19" t="s">
        <v>19</v>
      </c>
      <c r="E650" s="16">
        <v>2</v>
      </c>
      <c r="F650" s="40"/>
      <c r="G650" s="17">
        <f t="shared" si="36"/>
        <v>0</v>
      </c>
    </row>
    <row r="651" spans="1:7" s="70" customFormat="1" ht="27.6" x14ac:dyDescent="0.3">
      <c r="A651" s="13">
        <f>IF(B651="","",(MAX($A649:A650)+1))</f>
        <v>24</v>
      </c>
      <c r="B651" s="18" t="s">
        <v>592</v>
      </c>
      <c r="C651" s="18"/>
      <c r="D651" s="19" t="s">
        <v>19</v>
      </c>
      <c r="E651" s="16">
        <v>1</v>
      </c>
      <c r="F651" s="40"/>
      <c r="G651" s="17">
        <f t="shared" si="36"/>
        <v>0</v>
      </c>
    </row>
    <row r="652" spans="1:7" s="70" customFormat="1" ht="27.6" x14ac:dyDescent="0.3">
      <c r="A652" s="13">
        <f>IF(B652="","",(MAX($A650:A651)+1))</f>
        <v>25</v>
      </c>
      <c r="B652" s="18" t="s">
        <v>593</v>
      </c>
      <c r="C652" s="18"/>
      <c r="D652" s="19" t="s">
        <v>19</v>
      </c>
      <c r="E652" s="16">
        <v>2</v>
      </c>
      <c r="F652" s="40"/>
      <c r="G652" s="17">
        <f t="shared" si="36"/>
        <v>0</v>
      </c>
    </row>
    <row r="653" spans="1:7" s="70" customFormat="1" ht="27.6" x14ac:dyDescent="0.3">
      <c r="A653" s="13">
        <f>IF(B653="","",(MAX($A651:A652)+1))</f>
        <v>26</v>
      </c>
      <c r="B653" s="18" t="s">
        <v>594</v>
      </c>
      <c r="C653" s="18"/>
      <c r="D653" s="19" t="s">
        <v>20</v>
      </c>
      <c r="E653" s="16">
        <v>1</v>
      </c>
      <c r="F653" s="40"/>
      <c r="G653" s="17">
        <f t="shared" si="36"/>
        <v>0</v>
      </c>
    </row>
    <row r="654" spans="1:7" s="70" customFormat="1" ht="27.6" x14ac:dyDescent="0.3">
      <c r="A654" s="13">
        <f>IF(B654="","",(MAX($A652:A653)+1))</f>
        <v>27</v>
      </c>
      <c r="B654" s="18" t="s">
        <v>595</v>
      </c>
      <c r="C654" s="18"/>
      <c r="D654" s="19" t="s">
        <v>20</v>
      </c>
      <c r="E654" s="16">
        <v>1</v>
      </c>
      <c r="F654" s="40"/>
      <c r="G654" s="17">
        <f t="shared" si="36"/>
        <v>0</v>
      </c>
    </row>
    <row r="655" spans="1:7" s="70" customFormat="1" x14ac:dyDescent="0.3">
      <c r="A655" s="13">
        <f>IF(B655="","",(MAX($A653:A654)+1))</f>
        <v>28</v>
      </c>
      <c r="B655" s="18" t="s">
        <v>596</v>
      </c>
      <c r="C655" s="18"/>
      <c r="D655" s="19" t="s">
        <v>20</v>
      </c>
      <c r="E655" s="16">
        <v>1</v>
      </c>
      <c r="F655" s="40"/>
      <c r="G655" s="17">
        <f t="shared" si="36"/>
        <v>0</v>
      </c>
    </row>
    <row r="656" spans="1:7" s="70" customFormat="1" x14ac:dyDescent="0.3">
      <c r="A656" s="13">
        <f>IF(B656="","",(MAX($A654:A655)+1))</f>
        <v>29</v>
      </c>
      <c r="B656" s="18" t="s">
        <v>597</v>
      </c>
      <c r="C656" s="18"/>
      <c r="D656" s="19" t="s">
        <v>20</v>
      </c>
      <c r="E656" s="16">
        <v>1</v>
      </c>
      <c r="F656" s="40"/>
      <c r="G656" s="17">
        <f t="shared" si="36"/>
        <v>0</v>
      </c>
    </row>
    <row r="657" spans="1:7" s="70" customFormat="1" x14ac:dyDescent="0.3">
      <c r="A657" s="13">
        <f>IF(B657="","",(MAX($A655:A656)+1))</f>
        <v>30</v>
      </c>
      <c r="B657" s="18" t="s">
        <v>598</v>
      </c>
      <c r="C657" s="18"/>
      <c r="D657" s="19" t="s">
        <v>20</v>
      </c>
      <c r="E657" s="16">
        <v>1</v>
      </c>
      <c r="F657" s="40"/>
      <c r="G657" s="17">
        <f t="shared" si="36"/>
        <v>0</v>
      </c>
    </row>
    <row r="658" spans="1:7" s="70" customFormat="1" x14ac:dyDescent="0.3">
      <c r="A658" s="32"/>
      <c r="B658" s="33" t="s">
        <v>599</v>
      </c>
      <c r="C658" s="33"/>
      <c r="D658" s="22"/>
      <c r="E658" s="23"/>
      <c r="F658" s="33"/>
      <c r="G658" s="34">
        <f>SUM(G659:G673)</f>
        <v>0</v>
      </c>
    </row>
    <row r="659" spans="1:7" s="70" customFormat="1" ht="41.4" x14ac:dyDescent="0.3">
      <c r="A659" s="13"/>
      <c r="B659" s="18" t="s">
        <v>886</v>
      </c>
      <c r="C659" s="18"/>
      <c r="D659" s="19"/>
      <c r="E659" s="16"/>
      <c r="F659" s="16"/>
      <c r="G659" s="16"/>
    </row>
    <row r="660" spans="1:7" s="70" customFormat="1" x14ac:dyDescent="0.3">
      <c r="A660" s="13">
        <v>1</v>
      </c>
      <c r="B660" s="18" t="s">
        <v>600</v>
      </c>
      <c r="C660" s="18"/>
      <c r="D660" s="19" t="s">
        <v>18</v>
      </c>
      <c r="E660" s="16">
        <f>SUM(E661:E665)</f>
        <v>48</v>
      </c>
      <c r="F660" s="40"/>
      <c r="G660" s="17">
        <f t="shared" si="36"/>
        <v>0</v>
      </c>
    </row>
    <row r="661" spans="1:7" s="70" customFormat="1" ht="82.8" x14ac:dyDescent="0.3">
      <c r="A661" s="13">
        <f>IF(B661="","",(MAX($A660:A660)+1))</f>
        <v>2</v>
      </c>
      <c r="B661" s="18" t="s">
        <v>601</v>
      </c>
      <c r="C661" s="18" t="s">
        <v>602</v>
      </c>
      <c r="D661" s="19" t="s">
        <v>18</v>
      </c>
      <c r="E661" s="16">
        <v>7</v>
      </c>
      <c r="F661" s="40"/>
      <c r="G661" s="17">
        <f t="shared" si="36"/>
        <v>0</v>
      </c>
    </row>
    <row r="662" spans="1:7" s="70" customFormat="1" ht="82.8" x14ac:dyDescent="0.3">
      <c r="A662" s="13">
        <f>IF(B662="","",(MAX($A661:A661)+1))</f>
        <v>3</v>
      </c>
      <c r="B662" s="18" t="s">
        <v>782</v>
      </c>
      <c r="C662" s="18" t="s">
        <v>603</v>
      </c>
      <c r="D662" s="19" t="s">
        <v>18</v>
      </c>
      <c r="E662" s="16">
        <v>7</v>
      </c>
      <c r="F662" s="40"/>
      <c r="G662" s="17">
        <f>ROUND(E662*F662,2)</f>
        <v>0</v>
      </c>
    </row>
    <row r="663" spans="1:7" s="70" customFormat="1" ht="82.8" x14ac:dyDescent="0.3">
      <c r="A663" s="13">
        <f>IF(B663="","",(MAX($A662:A662)+1))</f>
        <v>4</v>
      </c>
      <c r="B663" s="18" t="s">
        <v>783</v>
      </c>
      <c r="C663" s="18" t="s">
        <v>604</v>
      </c>
      <c r="D663" s="19" t="s">
        <v>18</v>
      </c>
      <c r="E663" s="16">
        <v>3</v>
      </c>
      <c r="F663" s="40"/>
      <c r="G663" s="17">
        <f>ROUND(E663*F663,2)</f>
        <v>0</v>
      </c>
    </row>
    <row r="664" spans="1:7" s="70" customFormat="1" ht="82.8" x14ac:dyDescent="0.3">
      <c r="A664" s="13">
        <f>IF(B664="","",(MAX($A663:A663)+1))</f>
        <v>5</v>
      </c>
      <c r="B664" s="18" t="s">
        <v>784</v>
      </c>
      <c r="C664" s="18" t="s">
        <v>605</v>
      </c>
      <c r="D664" s="19" t="s">
        <v>18</v>
      </c>
      <c r="E664" s="16">
        <v>26</v>
      </c>
      <c r="F664" s="40"/>
      <c r="G664" s="17">
        <f>ROUND(E664*F664,2)</f>
        <v>0</v>
      </c>
    </row>
    <row r="665" spans="1:7" s="70" customFormat="1" ht="82.8" x14ac:dyDescent="0.3">
      <c r="A665" s="13">
        <f>IF(B665="","",(MAX($A664:A664)+1))</f>
        <v>6</v>
      </c>
      <c r="B665" s="18" t="s">
        <v>785</v>
      </c>
      <c r="C665" s="18" t="s">
        <v>606</v>
      </c>
      <c r="D665" s="19" t="s">
        <v>18</v>
      </c>
      <c r="E665" s="16">
        <v>5</v>
      </c>
      <c r="F665" s="40"/>
      <c r="G665" s="17">
        <f t="shared" si="36"/>
        <v>0</v>
      </c>
    </row>
    <row r="666" spans="1:7" s="70" customFormat="1" x14ac:dyDescent="0.3">
      <c r="A666" s="13">
        <f>IF(B666="","",(MAX($A665:A665)+1))</f>
        <v>7</v>
      </c>
      <c r="B666" s="18" t="s">
        <v>607</v>
      </c>
      <c r="C666" s="18" t="s">
        <v>603</v>
      </c>
      <c r="D666" s="19" t="s">
        <v>19</v>
      </c>
      <c r="E666" s="16">
        <v>2</v>
      </c>
      <c r="F666" s="40"/>
      <c r="G666" s="17">
        <f>ROUND(E666*F666,2)</f>
        <v>0</v>
      </c>
    </row>
    <row r="667" spans="1:7" s="70" customFormat="1" ht="55.2" x14ac:dyDescent="0.3">
      <c r="A667" s="13">
        <f>IF(B667="","",(MAX($A666:A666)+1))</f>
        <v>8</v>
      </c>
      <c r="B667" s="18" t="s">
        <v>608</v>
      </c>
      <c r="C667" s="18" t="s">
        <v>609</v>
      </c>
      <c r="D667" s="19" t="s">
        <v>19</v>
      </c>
      <c r="E667" s="16">
        <v>1</v>
      </c>
      <c r="F667" s="40"/>
      <c r="G667" s="17">
        <f>ROUND(E667*F667,2)</f>
        <v>0</v>
      </c>
    </row>
    <row r="668" spans="1:7" s="70" customFormat="1" ht="27.6" x14ac:dyDescent="0.3">
      <c r="A668" s="13">
        <f>IF(B668="","",(MAX($A667:A667)+1))</f>
        <v>9</v>
      </c>
      <c r="B668" s="18" t="s">
        <v>610</v>
      </c>
      <c r="C668" s="18"/>
      <c r="D668" s="19" t="s">
        <v>18</v>
      </c>
      <c r="E668" s="16">
        <v>30</v>
      </c>
      <c r="F668" s="40"/>
      <c r="G668" s="17">
        <f t="shared" ref="G668:G673" si="37">ROUND(E668*F668,2)</f>
        <v>0</v>
      </c>
    </row>
    <row r="669" spans="1:7" s="70" customFormat="1" ht="41.4" x14ac:dyDescent="0.3">
      <c r="A669" s="13">
        <f>IF(B669="","",(MAX($A668:A668)+1))</f>
        <v>10</v>
      </c>
      <c r="B669" s="18" t="s">
        <v>786</v>
      </c>
      <c r="C669" s="18"/>
      <c r="D669" s="19" t="s">
        <v>18</v>
      </c>
      <c r="E669" s="16">
        <v>150</v>
      </c>
      <c r="F669" s="40"/>
      <c r="G669" s="17">
        <f t="shared" si="37"/>
        <v>0</v>
      </c>
    </row>
    <row r="670" spans="1:7" s="70" customFormat="1" ht="41.4" x14ac:dyDescent="0.3">
      <c r="A670" s="13">
        <f>IF(B670="","",(MAX($A669:A669)+1))</f>
        <v>11</v>
      </c>
      <c r="B670" s="18" t="s">
        <v>787</v>
      </c>
      <c r="C670" s="18"/>
      <c r="D670" s="19" t="s">
        <v>18</v>
      </c>
      <c r="E670" s="16">
        <v>120</v>
      </c>
      <c r="F670" s="40"/>
      <c r="G670" s="17">
        <f t="shared" si="37"/>
        <v>0</v>
      </c>
    </row>
    <row r="671" spans="1:7" s="70" customFormat="1" ht="41.4" x14ac:dyDescent="0.3">
      <c r="A671" s="13">
        <f>IF(B671="","",(MAX($A670:A670)+1))</f>
        <v>12</v>
      </c>
      <c r="B671" s="18" t="s">
        <v>788</v>
      </c>
      <c r="C671" s="18"/>
      <c r="D671" s="19" t="s">
        <v>18</v>
      </c>
      <c r="E671" s="16">
        <v>65</v>
      </c>
      <c r="F671" s="40"/>
      <c r="G671" s="17">
        <f t="shared" si="37"/>
        <v>0</v>
      </c>
    </row>
    <row r="672" spans="1:7" s="70" customFormat="1" ht="27.6" x14ac:dyDescent="0.3">
      <c r="A672" s="13">
        <f>IF(B672="","",(MAX($A671:A671)+1))</f>
        <v>13</v>
      </c>
      <c r="B672" s="18" t="s">
        <v>767</v>
      </c>
      <c r="C672" s="18"/>
      <c r="D672" s="19" t="s">
        <v>19</v>
      </c>
      <c r="E672" s="16">
        <v>10</v>
      </c>
      <c r="F672" s="40"/>
      <c r="G672" s="17">
        <f t="shared" si="37"/>
        <v>0</v>
      </c>
    </row>
    <row r="673" spans="1:7" s="70" customFormat="1" ht="41.4" x14ac:dyDescent="0.3">
      <c r="A673" s="13">
        <f>IF(B673="","",(MAX($A672:A672)+1))</f>
        <v>14</v>
      </c>
      <c r="B673" s="18" t="s">
        <v>611</v>
      </c>
      <c r="C673" s="18" t="s">
        <v>612</v>
      </c>
      <c r="D673" s="19" t="s">
        <v>18</v>
      </c>
      <c r="E673" s="16">
        <v>150</v>
      </c>
      <c r="F673" s="40"/>
      <c r="G673" s="17">
        <f t="shared" si="37"/>
        <v>0</v>
      </c>
    </row>
    <row r="674" spans="1:7" s="70" customFormat="1" x14ac:dyDescent="0.3">
      <c r="A674" s="32"/>
      <c r="B674" s="33" t="s">
        <v>613</v>
      </c>
      <c r="C674" s="33"/>
      <c r="D674" s="22"/>
      <c r="E674" s="23"/>
      <c r="F674" s="33"/>
      <c r="G674" s="34">
        <f>SUM(G675:G676)</f>
        <v>0</v>
      </c>
    </row>
    <row r="675" spans="1:7" s="70" customFormat="1" ht="27.6" x14ac:dyDescent="0.3">
      <c r="A675" s="13">
        <v>1</v>
      </c>
      <c r="B675" s="18" t="s">
        <v>614</v>
      </c>
      <c r="C675" s="18" t="s">
        <v>615</v>
      </c>
      <c r="D675" s="19" t="s">
        <v>19</v>
      </c>
      <c r="E675" s="16">
        <v>1</v>
      </c>
      <c r="F675" s="40"/>
      <c r="G675" s="17">
        <f t="shared" si="36"/>
        <v>0</v>
      </c>
    </row>
    <row r="676" spans="1:7" s="70" customFormat="1" ht="27.6" x14ac:dyDescent="0.3">
      <c r="A676" s="13">
        <f>IF(B676="","",(MAX($A675:A675)+1))</f>
        <v>2</v>
      </c>
      <c r="B676" s="18" t="s">
        <v>616</v>
      </c>
      <c r="C676" s="18"/>
      <c r="D676" s="19" t="s">
        <v>19</v>
      </c>
      <c r="E676" s="16">
        <v>1</v>
      </c>
      <c r="F676" s="40"/>
      <c r="G676" s="17">
        <f>ROUND(E676*F676,2)</f>
        <v>0</v>
      </c>
    </row>
    <row r="677" spans="1:7" s="70" customFormat="1" x14ac:dyDescent="0.3">
      <c r="A677" s="32"/>
      <c r="B677" s="33" t="s">
        <v>617</v>
      </c>
      <c r="C677" s="33"/>
      <c r="D677" s="22"/>
      <c r="E677" s="23"/>
      <c r="F677" s="33"/>
      <c r="G677" s="34">
        <f>SUM(G678:G695)</f>
        <v>0</v>
      </c>
    </row>
    <row r="678" spans="1:7" s="70" customFormat="1" ht="27.6" x14ac:dyDescent="0.3">
      <c r="A678" s="13">
        <v>1</v>
      </c>
      <c r="B678" s="18" t="s">
        <v>789</v>
      </c>
      <c r="C678" s="18"/>
      <c r="D678" s="19" t="s">
        <v>19</v>
      </c>
      <c r="E678" s="16">
        <v>3</v>
      </c>
      <c r="F678" s="40"/>
      <c r="G678" s="17">
        <f t="shared" si="36"/>
        <v>0</v>
      </c>
    </row>
    <row r="679" spans="1:7" s="70" customFormat="1" ht="27.6" x14ac:dyDescent="0.3">
      <c r="A679" s="13">
        <f>IF(B679="","",(MAX($A678:A678)+1))</f>
        <v>2</v>
      </c>
      <c r="B679" s="18" t="s">
        <v>790</v>
      </c>
      <c r="C679" s="18"/>
      <c r="D679" s="19" t="s">
        <v>19</v>
      </c>
      <c r="E679" s="16">
        <v>1</v>
      </c>
      <c r="F679" s="40"/>
      <c r="G679" s="17">
        <f t="shared" si="36"/>
        <v>0</v>
      </c>
    </row>
    <row r="680" spans="1:7" s="70" customFormat="1" ht="27.6" x14ac:dyDescent="0.3">
      <c r="A680" s="13">
        <f>IF(B680="","",(MAX($A679:A679)+1))</f>
        <v>3</v>
      </c>
      <c r="B680" s="18" t="s">
        <v>791</v>
      </c>
      <c r="C680" s="18"/>
      <c r="D680" s="19" t="s">
        <v>19</v>
      </c>
      <c r="E680" s="16">
        <v>22</v>
      </c>
      <c r="F680" s="40"/>
      <c r="G680" s="17">
        <f t="shared" si="36"/>
        <v>0</v>
      </c>
    </row>
    <row r="681" spans="1:7" s="70" customFormat="1" x14ac:dyDescent="0.3">
      <c r="A681" s="13">
        <f>IF(B681="","",(MAX($A680:A680)+1))</f>
        <v>4</v>
      </c>
      <c r="B681" s="18" t="s">
        <v>792</v>
      </c>
      <c r="C681" s="18"/>
      <c r="D681" s="19" t="s">
        <v>19</v>
      </c>
      <c r="E681" s="16">
        <v>1</v>
      </c>
      <c r="F681" s="40"/>
      <c r="G681" s="17">
        <f t="shared" si="36"/>
        <v>0</v>
      </c>
    </row>
    <row r="682" spans="1:7" s="70" customFormat="1" ht="27.6" x14ac:dyDescent="0.3">
      <c r="A682" s="13">
        <f>IF(B682="","",(MAX($A681:A681)+1))</f>
        <v>5</v>
      </c>
      <c r="B682" s="18" t="s">
        <v>793</v>
      </c>
      <c r="C682" s="18"/>
      <c r="D682" s="19" t="s">
        <v>19</v>
      </c>
      <c r="E682" s="16">
        <v>1</v>
      </c>
      <c r="F682" s="40"/>
      <c r="G682" s="17">
        <f t="shared" si="36"/>
        <v>0</v>
      </c>
    </row>
    <row r="683" spans="1:7" s="70" customFormat="1" ht="41.4" x14ac:dyDescent="0.3">
      <c r="A683" s="13">
        <f>IF(B683="","",(MAX($A682:A682)+1))</f>
        <v>6</v>
      </c>
      <c r="B683" s="18" t="s">
        <v>794</v>
      </c>
      <c r="C683" s="18"/>
      <c r="D683" s="19" t="s">
        <v>19</v>
      </c>
      <c r="E683" s="16">
        <v>1</v>
      </c>
      <c r="F683" s="40"/>
      <c r="G683" s="17">
        <f t="shared" si="36"/>
        <v>0</v>
      </c>
    </row>
    <row r="684" spans="1:7" s="70" customFormat="1" x14ac:dyDescent="0.3">
      <c r="A684" s="13">
        <f>IF(B684="","",(MAX($A683:A683)+1))</f>
        <v>7</v>
      </c>
      <c r="B684" s="18" t="s">
        <v>795</v>
      </c>
      <c r="C684" s="18" t="s">
        <v>618</v>
      </c>
      <c r="D684" s="19" t="s">
        <v>18</v>
      </c>
      <c r="E684" s="16">
        <v>10</v>
      </c>
      <c r="F684" s="40"/>
      <c r="G684" s="17">
        <f>ROUND(E684*F684,2)</f>
        <v>0</v>
      </c>
    </row>
    <row r="685" spans="1:7" s="70" customFormat="1" ht="27.6" x14ac:dyDescent="0.3">
      <c r="A685" s="13">
        <f>IF(B685="","",(MAX($A684:A684)+1))</f>
        <v>8</v>
      </c>
      <c r="B685" s="18" t="s">
        <v>796</v>
      </c>
      <c r="C685" s="18"/>
      <c r="D685" s="19" t="s">
        <v>19</v>
      </c>
      <c r="E685" s="16">
        <v>15</v>
      </c>
      <c r="F685" s="40"/>
      <c r="G685" s="17">
        <f t="shared" si="36"/>
        <v>0</v>
      </c>
    </row>
    <row r="686" spans="1:7" s="70" customFormat="1" ht="27.6" x14ac:dyDescent="0.3">
      <c r="A686" s="13">
        <f>IF(B686="","",(MAX($A685:A685)+1))</f>
        <v>9</v>
      </c>
      <c r="B686" s="18" t="s">
        <v>797</v>
      </c>
      <c r="C686" s="18"/>
      <c r="D686" s="19" t="s">
        <v>19</v>
      </c>
      <c r="E686" s="16">
        <v>1</v>
      </c>
      <c r="F686" s="40"/>
      <c r="G686" s="17">
        <f>ROUND(E686*F686,2)</f>
        <v>0</v>
      </c>
    </row>
    <row r="687" spans="1:7" s="70" customFormat="1" x14ac:dyDescent="0.3">
      <c r="A687" s="13">
        <f>IF(B687="","",(MAX($A686:A686)+1))</f>
        <v>10</v>
      </c>
      <c r="B687" s="18" t="s">
        <v>798</v>
      </c>
      <c r="C687" s="18"/>
      <c r="D687" s="19" t="s">
        <v>19</v>
      </c>
      <c r="E687" s="16">
        <v>1</v>
      </c>
      <c r="F687" s="40"/>
      <c r="G687" s="17">
        <f t="shared" ref="G687:G689" si="38">ROUND(E687*F687,2)</f>
        <v>0</v>
      </c>
    </row>
    <row r="688" spans="1:7" s="70" customFormat="1" x14ac:dyDescent="0.3">
      <c r="A688" s="13">
        <f>IF(B688="","",(MAX($A687:A687)+1))</f>
        <v>11</v>
      </c>
      <c r="B688" s="18" t="s">
        <v>799</v>
      </c>
      <c r="C688" s="18"/>
      <c r="D688" s="19" t="s">
        <v>19</v>
      </c>
      <c r="E688" s="16">
        <v>1</v>
      </c>
      <c r="F688" s="40"/>
      <c r="G688" s="17">
        <f t="shared" si="38"/>
        <v>0</v>
      </c>
    </row>
    <row r="689" spans="1:7" s="70" customFormat="1" x14ac:dyDescent="0.3">
      <c r="A689" s="13">
        <f>IF(B689="","",(MAX($A688:A688)+1))</f>
        <v>12</v>
      </c>
      <c r="B689" s="18" t="s">
        <v>768</v>
      </c>
      <c r="C689" s="18"/>
      <c r="D689" s="19" t="s">
        <v>19</v>
      </c>
      <c r="E689" s="16">
        <v>1</v>
      </c>
      <c r="F689" s="40"/>
      <c r="G689" s="17">
        <f t="shared" si="38"/>
        <v>0</v>
      </c>
    </row>
    <row r="690" spans="1:7" s="70" customFormat="1" ht="27.6" x14ac:dyDescent="0.3">
      <c r="A690" s="13">
        <f>IF(B690="","",(MAX($A689:A689)+1))</f>
        <v>13</v>
      </c>
      <c r="B690" s="18" t="s">
        <v>800</v>
      </c>
      <c r="C690" s="18"/>
      <c r="D690" s="19" t="s">
        <v>19</v>
      </c>
      <c r="E690" s="16">
        <v>1</v>
      </c>
      <c r="F690" s="40"/>
      <c r="G690" s="17">
        <f>ROUND(E690*F690,2)</f>
        <v>0</v>
      </c>
    </row>
    <row r="691" spans="1:7" s="70" customFormat="1" x14ac:dyDescent="0.3">
      <c r="A691" s="13">
        <f>IF(B691="","",(MAX($A690:A690)+1))</f>
        <v>14</v>
      </c>
      <c r="B691" s="18" t="s">
        <v>619</v>
      </c>
      <c r="C691" s="18"/>
      <c r="D691" s="19" t="s">
        <v>19</v>
      </c>
      <c r="E691" s="16">
        <v>14</v>
      </c>
      <c r="F691" s="40"/>
      <c r="G691" s="17">
        <f t="shared" ref="G691" si="39">ROUND(E691*F691,2)</f>
        <v>0</v>
      </c>
    </row>
    <row r="692" spans="1:7" s="70" customFormat="1" x14ac:dyDescent="0.3">
      <c r="A692" s="13">
        <f>IF(B692="","",(MAX($A691:A691)+1))</f>
        <v>15</v>
      </c>
      <c r="B692" s="18" t="s">
        <v>620</v>
      </c>
      <c r="C692" s="18"/>
      <c r="D692" s="19" t="s">
        <v>18</v>
      </c>
      <c r="E692" s="16">
        <v>800</v>
      </c>
      <c r="F692" s="40"/>
      <c r="G692" s="17">
        <f t="shared" si="36"/>
        <v>0</v>
      </c>
    </row>
    <row r="693" spans="1:7" s="70" customFormat="1" ht="27.6" x14ac:dyDescent="0.3">
      <c r="A693" s="13">
        <f>IF(B693="","",(MAX($A692:A692)+1))</f>
        <v>16</v>
      </c>
      <c r="B693" s="18" t="s">
        <v>621</v>
      </c>
      <c r="C693" s="18"/>
      <c r="D693" s="19" t="s">
        <v>19</v>
      </c>
      <c r="E693" s="16">
        <v>1</v>
      </c>
      <c r="F693" s="40"/>
      <c r="G693" s="17">
        <f t="shared" si="36"/>
        <v>0</v>
      </c>
    </row>
    <row r="694" spans="1:7" s="70" customFormat="1" x14ac:dyDescent="0.3">
      <c r="A694" s="13">
        <f>IF(B694="","",(MAX($A693:A693)+1))</f>
        <v>17</v>
      </c>
      <c r="B694" s="18" t="s">
        <v>622</v>
      </c>
      <c r="C694" s="18"/>
      <c r="D694" s="19" t="s">
        <v>19</v>
      </c>
      <c r="E694" s="16">
        <v>1</v>
      </c>
      <c r="F694" s="40"/>
      <c r="G694" s="17">
        <f t="shared" si="36"/>
        <v>0</v>
      </c>
    </row>
    <row r="695" spans="1:7" s="70" customFormat="1" x14ac:dyDescent="0.3">
      <c r="A695" s="13">
        <f>IF(B695="","",(MAX($A694:A694)+1))</f>
        <v>18</v>
      </c>
      <c r="B695" s="18" t="s">
        <v>623</v>
      </c>
      <c r="C695" s="18"/>
      <c r="D695" s="19" t="s">
        <v>20</v>
      </c>
      <c r="E695" s="16">
        <v>1</v>
      </c>
      <c r="F695" s="40"/>
      <c r="G695" s="17">
        <f t="shared" si="36"/>
        <v>0</v>
      </c>
    </row>
    <row r="696" spans="1:7" s="70" customFormat="1" x14ac:dyDescent="0.3">
      <c r="A696" s="32"/>
      <c r="B696" s="33" t="s">
        <v>624</v>
      </c>
      <c r="C696" s="33"/>
      <c r="D696" s="22"/>
      <c r="E696" s="23"/>
      <c r="F696" s="33"/>
      <c r="G696" s="34">
        <f>SUM(G697:G700)</f>
        <v>0</v>
      </c>
    </row>
    <row r="697" spans="1:7" s="70" customFormat="1" ht="27.6" x14ac:dyDescent="0.3">
      <c r="A697" s="13">
        <v>1</v>
      </c>
      <c r="B697" s="18" t="s">
        <v>625</v>
      </c>
      <c r="C697" s="18"/>
      <c r="D697" s="19" t="s">
        <v>19</v>
      </c>
      <c r="E697" s="16">
        <v>1</v>
      </c>
      <c r="F697" s="40"/>
      <c r="G697" s="17">
        <f t="shared" ref="G697:G733" si="40">ROUND(E697*F697,2)</f>
        <v>0</v>
      </c>
    </row>
    <row r="698" spans="1:7" s="70" customFormat="1" x14ac:dyDescent="0.3">
      <c r="A698" s="13">
        <f>IF(B698="","",(MAX($A697:A697)+1))</f>
        <v>2</v>
      </c>
      <c r="B698" s="18" t="s">
        <v>626</v>
      </c>
      <c r="C698" s="18"/>
      <c r="D698" s="19" t="s">
        <v>19</v>
      </c>
      <c r="E698" s="16">
        <v>1</v>
      </c>
      <c r="F698" s="40"/>
      <c r="G698" s="17">
        <f t="shared" si="40"/>
        <v>0</v>
      </c>
    </row>
    <row r="699" spans="1:7" s="70" customFormat="1" ht="27.6" x14ac:dyDescent="0.3">
      <c r="A699" s="13">
        <f>IF(B699="","",(MAX($A698:A698)+1))</f>
        <v>3</v>
      </c>
      <c r="B699" s="18" t="s">
        <v>627</v>
      </c>
      <c r="C699" s="18"/>
      <c r="D699" s="19" t="s">
        <v>19</v>
      </c>
      <c r="E699" s="16">
        <v>1</v>
      </c>
      <c r="F699" s="40"/>
      <c r="G699" s="17">
        <f>ROUND(E699*F699,2)</f>
        <v>0</v>
      </c>
    </row>
    <row r="700" spans="1:7" s="70" customFormat="1" x14ac:dyDescent="0.3">
      <c r="A700" s="13">
        <f>IF(B700="","",(MAX($A699:A699)+1))</f>
        <v>4</v>
      </c>
      <c r="B700" s="18" t="s">
        <v>623</v>
      </c>
      <c r="C700" s="18"/>
      <c r="D700" s="19" t="s">
        <v>20</v>
      </c>
      <c r="E700" s="16">
        <v>1</v>
      </c>
      <c r="F700" s="40"/>
      <c r="G700" s="17">
        <f t="shared" si="40"/>
        <v>0</v>
      </c>
    </row>
    <row r="701" spans="1:7" s="70" customFormat="1" x14ac:dyDescent="0.3">
      <c r="A701" s="32"/>
      <c r="B701" s="33" t="s">
        <v>628</v>
      </c>
      <c r="C701" s="33"/>
      <c r="D701" s="22"/>
      <c r="E701" s="23"/>
      <c r="F701" s="33"/>
      <c r="G701" s="34">
        <f>SUM(G702:G708)</f>
        <v>0</v>
      </c>
    </row>
    <row r="702" spans="1:7" s="70" customFormat="1" ht="41.4" x14ac:dyDescent="0.3">
      <c r="A702" s="13">
        <v>1</v>
      </c>
      <c r="B702" s="18" t="s">
        <v>801</v>
      </c>
      <c r="C702" s="18"/>
      <c r="D702" s="19" t="s">
        <v>19</v>
      </c>
      <c r="E702" s="16">
        <v>2</v>
      </c>
      <c r="F702" s="40"/>
      <c r="G702" s="17">
        <f t="shared" si="40"/>
        <v>0</v>
      </c>
    </row>
    <row r="703" spans="1:7" s="70" customFormat="1" ht="27.6" x14ac:dyDescent="0.3">
      <c r="A703" s="13">
        <f>IF(B703="","",(MAX($A702:A702)+1))</f>
        <v>2</v>
      </c>
      <c r="B703" s="18" t="s">
        <v>802</v>
      </c>
      <c r="C703" s="18"/>
      <c r="D703" s="19" t="s">
        <v>19</v>
      </c>
      <c r="E703" s="16">
        <v>2</v>
      </c>
      <c r="F703" s="40"/>
      <c r="G703" s="17">
        <f t="shared" si="40"/>
        <v>0</v>
      </c>
    </row>
    <row r="704" spans="1:7" s="70" customFormat="1" x14ac:dyDescent="0.3">
      <c r="A704" s="13">
        <f>IF(B704="","",(MAX($A703:A703)+1))</f>
        <v>3</v>
      </c>
      <c r="B704" s="18" t="s">
        <v>803</v>
      </c>
      <c r="C704" s="18"/>
      <c r="D704" s="19" t="s">
        <v>19</v>
      </c>
      <c r="E704" s="16">
        <v>1</v>
      </c>
      <c r="F704" s="40"/>
      <c r="G704" s="17">
        <f t="shared" si="40"/>
        <v>0</v>
      </c>
    </row>
    <row r="705" spans="1:7" s="70" customFormat="1" x14ac:dyDescent="0.3">
      <c r="A705" s="13">
        <f>IF(B705="","",(MAX($A704:A704)+1))</f>
        <v>4</v>
      </c>
      <c r="B705" s="18" t="s">
        <v>799</v>
      </c>
      <c r="C705" s="18"/>
      <c r="D705" s="19" t="s">
        <v>19</v>
      </c>
      <c r="E705" s="16">
        <v>1</v>
      </c>
      <c r="F705" s="40"/>
      <c r="G705" s="17">
        <f t="shared" si="40"/>
        <v>0</v>
      </c>
    </row>
    <row r="706" spans="1:7" s="70" customFormat="1" x14ac:dyDescent="0.3">
      <c r="A706" s="13">
        <f>IF(B706="","",(MAX($A705:A705)+1))</f>
        <v>5</v>
      </c>
      <c r="B706" s="18" t="s">
        <v>804</v>
      </c>
      <c r="C706" s="18"/>
      <c r="D706" s="19" t="s">
        <v>19</v>
      </c>
      <c r="E706" s="16">
        <v>1</v>
      </c>
      <c r="F706" s="40"/>
      <c r="G706" s="17">
        <f>ROUND(E706*F706,2)</f>
        <v>0</v>
      </c>
    </row>
    <row r="707" spans="1:7" s="70" customFormat="1" x14ac:dyDescent="0.3">
      <c r="A707" s="13">
        <f>IF(B707="","",(MAX($A706:A706)+1))</f>
        <v>6</v>
      </c>
      <c r="B707" s="18" t="s">
        <v>805</v>
      </c>
      <c r="C707" s="18"/>
      <c r="D707" s="19" t="s">
        <v>19</v>
      </c>
      <c r="E707" s="16">
        <v>2</v>
      </c>
      <c r="F707" s="40"/>
      <c r="G707" s="17">
        <f>ROUND(E707*F707,2)</f>
        <v>0</v>
      </c>
    </row>
    <row r="708" spans="1:7" s="70" customFormat="1" x14ac:dyDescent="0.3">
      <c r="A708" s="13">
        <f>IF(B708="","",(MAX($A707:A707)+1))</f>
        <v>7</v>
      </c>
      <c r="B708" s="18" t="s">
        <v>623</v>
      </c>
      <c r="C708" s="18"/>
      <c r="D708" s="19" t="s">
        <v>19</v>
      </c>
      <c r="E708" s="16">
        <v>1</v>
      </c>
      <c r="F708" s="40"/>
      <c r="G708" s="17">
        <f t="shared" si="40"/>
        <v>0</v>
      </c>
    </row>
    <row r="709" spans="1:7" s="70" customFormat="1" x14ac:dyDescent="0.3">
      <c r="A709" s="32"/>
      <c r="B709" s="33" t="s">
        <v>629</v>
      </c>
      <c r="C709" s="33"/>
      <c r="D709" s="22"/>
      <c r="E709" s="23"/>
      <c r="F709" s="33"/>
      <c r="G709" s="34">
        <f>SUM(G710:G716)</f>
        <v>0</v>
      </c>
    </row>
    <row r="710" spans="1:7" s="70" customFormat="1" x14ac:dyDescent="0.3">
      <c r="A710" s="13">
        <v>1</v>
      </c>
      <c r="B710" s="18" t="s">
        <v>806</v>
      </c>
      <c r="C710" s="18"/>
      <c r="D710" s="19" t="s">
        <v>19</v>
      </c>
      <c r="E710" s="16">
        <v>3</v>
      </c>
      <c r="F710" s="40"/>
      <c r="G710" s="17">
        <f t="shared" si="40"/>
        <v>0</v>
      </c>
    </row>
    <row r="711" spans="1:7" s="70" customFormat="1" x14ac:dyDescent="0.3">
      <c r="A711" s="13">
        <f>IF(B711="","",(MAX($A710:A710)+1))</f>
        <v>2</v>
      </c>
      <c r="B711" s="18" t="s">
        <v>807</v>
      </c>
      <c r="C711" s="18"/>
      <c r="D711" s="19" t="s">
        <v>19</v>
      </c>
      <c r="E711" s="16">
        <v>2</v>
      </c>
      <c r="F711" s="40"/>
      <c r="G711" s="17">
        <f t="shared" si="40"/>
        <v>0</v>
      </c>
    </row>
    <row r="712" spans="1:7" s="70" customFormat="1" x14ac:dyDescent="0.3">
      <c r="A712" s="13">
        <f>IF(B712="","",(MAX($A711:A711)+1))</f>
        <v>3</v>
      </c>
      <c r="B712" s="18" t="s">
        <v>808</v>
      </c>
      <c r="C712" s="18"/>
      <c r="D712" s="19" t="s">
        <v>19</v>
      </c>
      <c r="E712" s="16">
        <v>1</v>
      </c>
      <c r="F712" s="40"/>
      <c r="G712" s="17">
        <f>ROUND(E712*F712,2)</f>
        <v>0</v>
      </c>
    </row>
    <row r="713" spans="1:7" s="70" customFormat="1" x14ac:dyDescent="0.3">
      <c r="A713" s="13">
        <f>IF(B713="","",(MAX($A712:A712)+1))</f>
        <v>4</v>
      </c>
      <c r="B713" s="18" t="s">
        <v>809</v>
      </c>
      <c r="C713" s="18"/>
      <c r="D713" s="19" t="s">
        <v>19</v>
      </c>
      <c r="E713" s="16">
        <v>1</v>
      </c>
      <c r="F713" s="40"/>
      <c r="G713" s="17">
        <f>ROUND(E713*F713,2)</f>
        <v>0</v>
      </c>
    </row>
    <row r="714" spans="1:7" s="70" customFormat="1" x14ac:dyDescent="0.3">
      <c r="A714" s="13">
        <f>IF(B714="","",(MAX($A713:A713)+1))</f>
        <v>5</v>
      </c>
      <c r="B714" s="18" t="s">
        <v>804</v>
      </c>
      <c r="C714" s="18"/>
      <c r="D714" s="19" t="s">
        <v>19</v>
      </c>
      <c r="E714" s="16">
        <v>4</v>
      </c>
      <c r="F714" s="40"/>
      <c r="G714" s="17">
        <f>ROUND(E714*F714,2)</f>
        <v>0</v>
      </c>
    </row>
    <row r="715" spans="1:7" s="70" customFormat="1" x14ac:dyDescent="0.3">
      <c r="A715" s="13">
        <f>IF(B715="","",(MAX($A714:A714)+1))</f>
        <v>6</v>
      </c>
      <c r="B715" s="18" t="s">
        <v>810</v>
      </c>
      <c r="C715" s="18"/>
      <c r="D715" s="19" t="s">
        <v>19</v>
      </c>
      <c r="E715" s="16">
        <v>4</v>
      </c>
      <c r="F715" s="40"/>
      <c r="G715" s="17">
        <f>ROUND(E715*F715,2)</f>
        <v>0</v>
      </c>
    </row>
    <row r="716" spans="1:7" s="70" customFormat="1" x14ac:dyDescent="0.3">
      <c r="A716" s="13">
        <f>IF(B716="","",(MAX($A715:A715)+1))</f>
        <v>7</v>
      </c>
      <c r="B716" s="18" t="s">
        <v>623</v>
      </c>
      <c r="C716" s="18"/>
      <c r="D716" s="19" t="s">
        <v>19</v>
      </c>
      <c r="E716" s="16">
        <v>1</v>
      </c>
      <c r="F716" s="40"/>
      <c r="G716" s="17">
        <f t="shared" si="40"/>
        <v>0</v>
      </c>
    </row>
    <row r="717" spans="1:7" s="70" customFormat="1" x14ac:dyDescent="0.3">
      <c r="A717" s="32"/>
      <c r="B717" s="33" t="s">
        <v>630</v>
      </c>
      <c r="C717" s="33"/>
      <c r="D717" s="22"/>
      <c r="E717" s="23"/>
      <c r="F717" s="33"/>
      <c r="G717" s="34">
        <f>SUM(G718:G729)</f>
        <v>0</v>
      </c>
    </row>
    <row r="718" spans="1:7" s="70" customFormat="1" ht="41.4" x14ac:dyDescent="0.3">
      <c r="A718" s="35"/>
      <c r="B718" s="18" t="s">
        <v>887</v>
      </c>
      <c r="C718" s="18"/>
      <c r="D718" s="19"/>
      <c r="E718" s="16"/>
      <c r="F718" s="16"/>
      <c r="G718" s="16"/>
    </row>
    <row r="719" spans="1:7" s="70" customFormat="1" ht="55.2" x14ac:dyDescent="0.3">
      <c r="A719" s="13">
        <v>1</v>
      </c>
      <c r="B719" s="18" t="s">
        <v>811</v>
      </c>
      <c r="C719" s="18"/>
      <c r="D719" s="19" t="s">
        <v>19</v>
      </c>
      <c r="E719" s="16">
        <v>1</v>
      </c>
      <c r="F719" s="40"/>
      <c r="G719" s="17">
        <f>ROUND(E719*F719,2)</f>
        <v>0</v>
      </c>
    </row>
    <row r="720" spans="1:7" s="70" customFormat="1" ht="27.6" x14ac:dyDescent="0.3">
      <c r="A720" s="13">
        <f>IF(B720="","",(MAX($A719:A719)+1))</f>
        <v>2</v>
      </c>
      <c r="B720" s="18" t="s">
        <v>812</v>
      </c>
      <c r="C720" s="18"/>
      <c r="D720" s="19" t="s">
        <v>19</v>
      </c>
      <c r="E720" s="16">
        <v>2</v>
      </c>
      <c r="F720" s="40"/>
      <c r="G720" s="17">
        <f t="shared" ref="G720:G728" si="41">ROUND(E720*F720,2)</f>
        <v>0</v>
      </c>
    </row>
    <row r="721" spans="1:7" s="70" customFormat="1" ht="27.6" x14ac:dyDescent="0.3">
      <c r="A721" s="13">
        <f>IF(B721="","",(MAX($A720:A720)+1))</f>
        <v>3</v>
      </c>
      <c r="B721" s="18" t="s">
        <v>813</v>
      </c>
      <c r="C721" s="18"/>
      <c r="D721" s="19" t="s">
        <v>19</v>
      </c>
      <c r="E721" s="16">
        <v>1</v>
      </c>
      <c r="F721" s="40"/>
      <c r="G721" s="17">
        <f t="shared" si="41"/>
        <v>0</v>
      </c>
    </row>
    <row r="722" spans="1:7" s="70" customFormat="1" ht="27.6" x14ac:dyDescent="0.3">
      <c r="A722" s="13">
        <f>IF(B722="","",(MAX($A721:A721)+1))</f>
        <v>4</v>
      </c>
      <c r="B722" s="18" t="s">
        <v>814</v>
      </c>
      <c r="C722" s="18"/>
      <c r="D722" s="19" t="s">
        <v>19</v>
      </c>
      <c r="E722" s="16">
        <v>1</v>
      </c>
      <c r="F722" s="40"/>
      <c r="G722" s="17">
        <f>ROUND(E722*F722,2)</f>
        <v>0</v>
      </c>
    </row>
    <row r="723" spans="1:7" s="70" customFormat="1" ht="41.4" x14ac:dyDescent="0.3">
      <c r="A723" s="13">
        <f>IF(B723="","",(MAX($A722:A722)+1))</f>
        <v>5</v>
      </c>
      <c r="B723" s="18" t="s">
        <v>815</v>
      </c>
      <c r="C723" s="18"/>
      <c r="D723" s="19" t="s">
        <v>18</v>
      </c>
      <c r="E723" s="16">
        <v>8</v>
      </c>
      <c r="F723" s="40"/>
      <c r="G723" s="17">
        <f t="shared" si="41"/>
        <v>0</v>
      </c>
    </row>
    <row r="724" spans="1:7" s="70" customFormat="1" ht="27.6" x14ac:dyDescent="0.3">
      <c r="A724" s="13">
        <f>IF(B724="","",(MAX($A723:A723)+1))</f>
        <v>6</v>
      </c>
      <c r="B724" s="18" t="s">
        <v>816</v>
      </c>
      <c r="C724" s="18" t="s">
        <v>631</v>
      </c>
      <c r="D724" s="19" t="s">
        <v>19</v>
      </c>
      <c r="E724" s="16">
        <v>1</v>
      </c>
      <c r="F724" s="40"/>
      <c r="G724" s="17">
        <f t="shared" si="41"/>
        <v>0</v>
      </c>
    </row>
    <row r="725" spans="1:7" s="70" customFormat="1" ht="55.2" x14ac:dyDescent="0.3">
      <c r="A725" s="13">
        <f>IF(B725="","",(MAX($A724:A724)+1))</f>
        <v>7</v>
      </c>
      <c r="B725" s="18" t="s">
        <v>817</v>
      </c>
      <c r="C725" s="18" t="s">
        <v>632</v>
      </c>
      <c r="D725" s="19" t="s">
        <v>19</v>
      </c>
      <c r="E725" s="16">
        <v>1</v>
      </c>
      <c r="F725" s="40"/>
      <c r="G725" s="17">
        <f t="shared" si="41"/>
        <v>0</v>
      </c>
    </row>
    <row r="726" spans="1:7" s="70" customFormat="1" ht="27.6" x14ac:dyDescent="0.3">
      <c r="A726" s="13">
        <f>IF(B726="","",(MAX($A725:A725)+1))</f>
        <v>8</v>
      </c>
      <c r="B726" s="18" t="s">
        <v>818</v>
      </c>
      <c r="C726" s="18"/>
      <c r="D726" s="19" t="s">
        <v>19</v>
      </c>
      <c r="E726" s="16">
        <v>1</v>
      </c>
      <c r="F726" s="40"/>
      <c r="G726" s="17">
        <f t="shared" si="41"/>
        <v>0</v>
      </c>
    </row>
    <row r="727" spans="1:7" s="70" customFormat="1" x14ac:dyDescent="0.3">
      <c r="A727" s="13">
        <f>IF(B727="","",(MAX($A726:A726)+1))</f>
        <v>9</v>
      </c>
      <c r="B727" s="18" t="s">
        <v>819</v>
      </c>
      <c r="C727" s="18"/>
      <c r="D727" s="19" t="s">
        <v>19</v>
      </c>
      <c r="E727" s="16">
        <v>2</v>
      </c>
      <c r="F727" s="40"/>
      <c r="G727" s="17">
        <f t="shared" si="41"/>
        <v>0</v>
      </c>
    </row>
    <row r="728" spans="1:7" s="70" customFormat="1" x14ac:dyDescent="0.3">
      <c r="A728" s="13">
        <f>IF(B728="","",(MAX($A727:A727)+1))</f>
        <v>10</v>
      </c>
      <c r="B728" s="18" t="s">
        <v>820</v>
      </c>
      <c r="C728" s="18"/>
      <c r="D728" s="19" t="s">
        <v>19</v>
      </c>
      <c r="E728" s="16">
        <v>1</v>
      </c>
      <c r="F728" s="40"/>
      <c r="G728" s="17">
        <f t="shared" si="41"/>
        <v>0</v>
      </c>
    </row>
    <row r="729" spans="1:7" s="70" customFormat="1" x14ac:dyDescent="0.3">
      <c r="A729" s="13">
        <f>IF(B729="","",(MAX($A728:A728)+1))</f>
        <v>11</v>
      </c>
      <c r="B729" s="18" t="s">
        <v>633</v>
      </c>
      <c r="C729" s="18"/>
      <c r="D729" s="19" t="s">
        <v>19</v>
      </c>
      <c r="E729" s="16">
        <v>1</v>
      </c>
      <c r="F729" s="40"/>
      <c r="G729" s="17">
        <f t="shared" si="40"/>
        <v>0</v>
      </c>
    </row>
    <row r="730" spans="1:7" s="70" customFormat="1" x14ac:dyDescent="0.3">
      <c r="A730" s="32"/>
      <c r="B730" s="33" t="s">
        <v>634</v>
      </c>
      <c r="C730" s="33"/>
      <c r="D730" s="22"/>
      <c r="E730" s="23"/>
      <c r="F730" s="33"/>
      <c r="G730" s="34">
        <f>SUM(G731:G733)</f>
        <v>0</v>
      </c>
    </row>
    <row r="731" spans="1:7" s="70" customFormat="1" ht="41.4" x14ac:dyDescent="0.3">
      <c r="A731" s="13">
        <v>1</v>
      </c>
      <c r="B731" s="18" t="s">
        <v>635</v>
      </c>
      <c r="C731" s="18"/>
      <c r="D731" s="19" t="s">
        <v>19</v>
      </c>
      <c r="E731" s="16">
        <v>1</v>
      </c>
      <c r="F731" s="40"/>
      <c r="G731" s="17">
        <f t="shared" si="40"/>
        <v>0</v>
      </c>
    </row>
    <row r="732" spans="1:7" s="70" customFormat="1" ht="41.4" x14ac:dyDescent="0.3">
      <c r="A732" s="13">
        <f>IF(B732="","",(MAX($A731:A731)+1))</f>
        <v>2</v>
      </c>
      <c r="B732" s="18" t="s">
        <v>636</v>
      </c>
      <c r="C732" s="18"/>
      <c r="D732" s="19" t="s">
        <v>19</v>
      </c>
      <c r="E732" s="16">
        <v>1</v>
      </c>
      <c r="F732" s="40"/>
      <c r="G732" s="17">
        <f t="shared" si="40"/>
        <v>0</v>
      </c>
    </row>
    <row r="733" spans="1:7" s="70" customFormat="1" x14ac:dyDescent="0.3">
      <c r="A733" s="13">
        <f>IF(B733="","",(MAX($A732:A732)+1))</f>
        <v>3</v>
      </c>
      <c r="B733" s="18" t="s">
        <v>637</v>
      </c>
      <c r="C733" s="18"/>
      <c r="D733" s="19" t="s">
        <v>19</v>
      </c>
      <c r="E733" s="16">
        <v>2</v>
      </c>
      <c r="F733" s="40"/>
      <c r="G733" s="17">
        <f t="shared" si="40"/>
        <v>0</v>
      </c>
    </row>
    <row r="734" spans="1:7" s="70" customFormat="1" x14ac:dyDescent="0.3">
      <c r="A734" s="32"/>
      <c r="B734" s="33" t="s">
        <v>638</v>
      </c>
      <c r="C734" s="33"/>
      <c r="D734" s="22"/>
      <c r="E734" s="23"/>
      <c r="F734" s="33"/>
      <c r="G734" s="34">
        <f>SUM(G735:G743)</f>
        <v>0</v>
      </c>
    </row>
    <row r="735" spans="1:7" s="70" customFormat="1" ht="27.6" x14ac:dyDescent="0.3">
      <c r="A735" s="13">
        <v>1</v>
      </c>
      <c r="B735" s="18" t="s">
        <v>639</v>
      </c>
      <c r="C735" s="18" t="s">
        <v>640</v>
      </c>
      <c r="D735" s="19" t="s">
        <v>19</v>
      </c>
      <c r="E735" s="16">
        <v>1</v>
      </c>
      <c r="F735" s="40"/>
      <c r="G735" s="17">
        <f t="shared" ref="G735:G743" si="42">ROUND(E735*F735,2)</f>
        <v>0</v>
      </c>
    </row>
    <row r="736" spans="1:7" s="70" customFormat="1" ht="27.6" x14ac:dyDescent="0.3">
      <c r="A736" s="13">
        <f>IF(B736="","",(MAX($A735:A735)+1))</f>
        <v>2</v>
      </c>
      <c r="B736" s="18" t="s">
        <v>641</v>
      </c>
      <c r="C736" s="18"/>
      <c r="D736" s="19" t="s">
        <v>19</v>
      </c>
      <c r="E736" s="16">
        <v>1</v>
      </c>
      <c r="F736" s="40"/>
      <c r="G736" s="17">
        <f t="shared" si="42"/>
        <v>0</v>
      </c>
    </row>
    <row r="737" spans="1:7" s="70" customFormat="1" ht="41.4" x14ac:dyDescent="0.3">
      <c r="A737" s="13">
        <f>IF(B737="","",(MAX($A736:A736)+1))</f>
        <v>3</v>
      </c>
      <c r="B737" s="18" t="s">
        <v>642</v>
      </c>
      <c r="C737" s="18"/>
      <c r="D737" s="19" t="s">
        <v>19</v>
      </c>
      <c r="E737" s="16">
        <v>1</v>
      </c>
      <c r="F737" s="40"/>
      <c r="G737" s="17">
        <f t="shared" si="42"/>
        <v>0</v>
      </c>
    </row>
    <row r="738" spans="1:7" s="70" customFormat="1" ht="69" x14ac:dyDescent="0.3">
      <c r="A738" s="13">
        <f>IF(B738="","",(MAX($A737:A737)+1))</f>
        <v>4</v>
      </c>
      <c r="B738" s="18" t="s">
        <v>643</v>
      </c>
      <c r="C738" s="18"/>
      <c r="D738" s="19" t="s">
        <v>19</v>
      </c>
      <c r="E738" s="16">
        <v>1</v>
      </c>
      <c r="F738" s="40"/>
      <c r="G738" s="17">
        <f>ROUND(E738*F738,2)</f>
        <v>0</v>
      </c>
    </row>
    <row r="739" spans="1:7" s="70" customFormat="1" ht="41.4" x14ac:dyDescent="0.3">
      <c r="A739" s="13">
        <f>IF(B739="","",(MAX($A738:A738)+1))</f>
        <v>5</v>
      </c>
      <c r="B739" s="18" t="s">
        <v>644</v>
      </c>
      <c r="C739" s="18" t="s">
        <v>645</v>
      </c>
      <c r="D739" s="19" t="s">
        <v>19</v>
      </c>
      <c r="E739" s="16">
        <v>1</v>
      </c>
      <c r="F739" s="40"/>
      <c r="G739" s="17">
        <f>ROUND(E739*F739,2)</f>
        <v>0</v>
      </c>
    </row>
    <row r="740" spans="1:7" s="70" customFormat="1" x14ac:dyDescent="0.3">
      <c r="A740" s="13">
        <f>IF(B740="","",(MAX($A739:A739)+1))</f>
        <v>6</v>
      </c>
      <c r="B740" s="18" t="s">
        <v>646</v>
      </c>
      <c r="C740" s="18"/>
      <c r="D740" s="19" t="s">
        <v>19</v>
      </c>
      <c r="E740" s="16">
        <v>1</v>
      </c>
      <c r="F740" s="40"/>
      <c r="G740" s="17">
        <f>ROUND(E740*F740,2)</f>
        <v>0</v>
      </c>
    </row>
    <row r="741" spans="1:7" s="70" customFormat="1" x14ac:dyDescent="0.3">
      <c r="A741" s="13">
        <f>IF(B741="","",(MAX($A740:A740)+1))</f>
        <v>7</v>
      </c>
      <c r="B741" s="18" t="s">
        <v>647</v>
      </c>
      <c r="C741" s="18"/>
      <c r="D741" s="19" t="s">
        <v>18</v>
      </c>
      <c r="E741" s="16">
        <v>20</v>
      </c>
      <c r="F741" s="40"/>
      <c r="G741" s="17">
        <f>ROUND(E741*F741,2)</f>
        <v>0</v>
      </c>
    </row>
    <row r="742" spans="1:7" s="70" customFormat="1" ht="55.2" x14ac:dyDescent="0.3">
      <c r="A742" s="13">
        <f>IF(B742="","",(MAX($A741:A741)+1))</f>
        <v>8</v>
      </c>
      <c r="B742" s="18" t="s">
        <v>648</v>
      </c>
      <c r="C742" s="18"/>
      <c r="D742" s="19" t="s">
        <v>18</v>
      </c>
      <c r="E742" s="16">
        <v>30</v>
      </c>
      <c r="F742" s="40"/>
      <c r="G742" s="17">
        <f t="shared" si="42"/>
        <v>0</v>
      </c>
    </row>
    <row r="743" spans="1:7" s="70" customFormat="1" x14ac:dyDescent="0.3">
      <c r="A743" s="13">
        <f>IF(B743="","",(MAX($A742:A742)+1))</f>
        <v>9</v>
      </c>
      <c r="B743" s="18" t="s">
        <v>649</v>
      </c>
      <c r="C743" s="18"/>
      <c r="D743" s="19" t="s">
        <v>19</v>
      </c>
      <c r="E743" s="16">
        <v>1</v>
      </c>
      <c r="F743" s="40"/>
      <c r="G743" s="17">
        <f t="shared" si="42"/>
        <v>0</v>
      </c>
    </row>
    <row r="744" spans="1:7" s="70" customFormat="1" x14ac:dyDescent="0.3">
      <c r="A744" s="32"/>
      <c r="B744" s="33" t="s">
        <v>650</v>
      </c>
      <c r="C744" s="33"/>
      <c r="D744" s="22"/>
      <c r="E744" s="23"/>
      <c r="F744" s="33"/>
      <c r="G744" s="34">
        <f>SUM(G745:G755)</f>
        <v>0</v>
      </c>
    </row>
    <row r="745" spans="1:7" s="70" customFormat="1" x14ac:dyDescent="0.3">
      <c r="A745" s="13">
        <v>1</v>
      </c>
      <c r="B745" s="18" t="s">
        <v>651</v>
      </c>
      <c r="C745" s="18"/>
      <c r="D745" s="19" t="s">
        <v>19</v>
      </c>
      <c r="E745" s="16">
        <v>1</v>
      </c>
      <c r="F745" s="40"/>
      <c r="G745" s="17">
        <f t="shared" ref="G745:G755" si="43">ROUND(E745*F745,2)</f>
        <v>0</v>
      </c>
    </row>
    <row r="746" spans="1:7" s="70" customFormat="1" ht="27.6" x14ac:dyDescent="0.3">
      <c r="A746" s="13">
        <f>IF(B746="","",(MAX($A745:A745)+1))</f>
        <v>2</v>
      </c>
      <c r="B746" s="18" t="s">
        <v>821</v>
      </c>
      <c r="C746" s="18"/>
      <c r="D746" s="19" t="s">
        <v>19</v>
      </c>
      <c r="E746" s="16">
        <v>1</v>
      </c>
      <c r="F746" s="40"/>
      <c r="G746" s="17">
        <f>ROUND(E746*F746,2)</f>
        <v>0</v>
      </c>
    </row>
    <row r="747" spans="1:7" s="70" customFormat="1" x14ac:dyDescent="0.3">
      <c r="A747" s="13">
        <f>IF(B747="","",(MAX($A746:A746)+1))</f>
        <v>3</v>
      </c>
      <c r="B747" s="18" t="s">
        <v>822</v>
      </c>
      <c r="C747" s="18"/>
      <c r="D747" s="19" t="s">
        <v>19</v>
      </c>
      <c r="E747" s="16">
        <v>4</v>
      </c>
      <c r="F747" s="40"/>
      <c r="G747" s="17">
        <f t="shared" si="43"/>
        <v>0</v>
      </c>
    </row>
    <row r="748" spans="1:7" s="70" customFormat="1" ht="27.6" x14ac:dyDescent="0.3">
      <c r="A748" s="13">
        <f>IF(B748="","",(MAX($A747:A747)+1))</f>
        <v>4</v>
      </c>
      <c r="B748" s="18" t="s">
        <v>823</v>
      </c>
      <c r="C748" s="18"/>
      <c r="D748" s="19" t="s">
        <v>19</v>
      </c>
      <c r="E748" s="16">
        <v>1</v>
      </c>
      <c r="F748" s="40"/>
      <c r="G748" s="17">
        <f t="shared" si="43"/>
        <v>0</v>
      </c>
    </row>
    <row r="749" spans="1:7" s="70" customFormat="1" x14ac:dyDescent="0.3">
      <c r="A749" s="13">
        <f>IF(B749="","",(MAX($A748:A748)+1))</f>
        <v>5</v>
      </c>
      <c r="B749" s="18" t="s">
        <v>824</v>
      </c>
      <c r="C749" s="18"/>
      <c r="D749" s="19" t="s">
        <v>19</v>
      </c>
      <c r="E749" s="16">
        <v>1</v>
      </c>
      <c r="F749" s="40"/>
      <c r="G749" s="17">
        <f t="shared" si="43"/>
        <v>0</v>
      </c>
    </row>
    <row r="750" spans="1:7" s="70" customFormat="1" x14ac:dyDescent="0.3">
      <c r="A750" s="13">
        <f>IF(B750="","",(MAX($A749:A749)+1))</f>
        <v>6</v>
      </c>
      <c r="B750" s="18" t="s">
        <v>825</v>
      </c>
      <c r="C750" s="18"/>
      <c r="D750" s="19" t="s">
        <v>19</v>
      </c>
      <c r="E750" s="16">
        <v>1</v>
      </c>
      <c r="F750" s="40"/>
      <c r="G750" s="17">
        <f t="shared" si="43"/>
        <v>0</v>
      </c>
    </row>
    <row r="751" spans="1:7" s="70" customFormat="1" ht="27.6" x14ac:dyDescent="0.3">
      <c r="A751" s="13">
        <f>IF(B751="","",(MAX($A750:A750)+1))</f>
        <v>7</v>
      </c>
      <c r="B751" s="18" t="s">
        <v>652</v>
      </c>
      <c r="C751" s="18"/>
      <c r="D751" s="19" t="s">
        <v>19</v>
      </c>
      <c r="E751" s="16">
        <v>1</v>
      </c>
      <c r="F751" s="40"/>
      <c r="G751" s="17">
        <f t="shared" si="43"/>
        <v>0</v>
      </c>
    </row>
    <row r="752" spans="1:7" s="70" customFormat="1" ht="27.6" x14ac:dyDescent="0.3">
      <c r="A752" s="13">
        <f>IF(B752="","",(MAX($A751:A751)+1))</f>
        <v>8</v>
      </c>
      <c r="B752" s="18" t="s">
        <v>653</v>
      </c>
      <c r="C752" s="18"/>
      <c r="D752" s="19" t="s">
        <v>19</v>
      </c>
      <c r="E752" s="16">
        <v>2</v>
      </c>
      <c r="F752" s="40"/>
      <c r="G752" s="17">
        <f t="shared" si="43"/>
        <v>0</v>
      </c>
    </row>
    <row r="753" spans="1:7" s="70" customFormat="1" x14ac:dyDescent="0.3">
      <c r="A753" s="13">
        <f>IF(B753="","",(MAX($A752:A752)+1))</f>
        <v>9</v>
      </c>
      <c r="B753" s="18" t="s">
        <v>826</v>
      </c>
      <c r="C753" s="18"/>
      <c r="D753" s="19" t="s">
        <v>19</v>
      </c>
      <c r="E753" s="16">
        <v>1</v>
      </c>
      <c r="F753" s="40"/>
      <c r="G753" s="17">
        <f t="shared" si="43"/>
        <v>0</v>
      </c>
    </row>
    <row r="754" spans="1:7" s="70" customFormat="1" ht="27.6" x14ac:dyDescent="0.3">
      <c r="A754" s="13">
        <f>IF(B754="","",(MAX($A753:A753)+1))</f>
        <v>10</v>
      </c>
      <c r="B754" s="18" t="s">
        <v>654</v>
      </c>
      <c r="C754" s="18"/>
      <c r="D754" s="19" t="s">
        <v>18</v>
      </c>
      <c r="E754" s="16">
        <v>10</v>
      </c>
      <c r="F754" s="40"/>
      <c r="G754" s="17">
        <f t="shared" si="43"/>
        <v>0</v>
      </c>
    </row>
    <row r="755" spans="1:7" s="70" customFormat="1" ht="41.4" x14ac:dyDescent="0.3">
      <c r="A755" s="13">
        <f>IF(B755="","",(MAX($A754:A754)+1))</f>
        <v>11</v>
      </c>
      <c r="B755" s="18" t="s">
        <v>655</v>
      </c>
      <c r="C755" s="18"/>
      <c r="D755" s="19" t="s">
        <v>176</v>
      </c>
      <c r="E755" s="16">
        <v>49</v>
      </c>
      <c r="F755" s="40"/>
      <c r="G755" s="17">
        <f t="shared" si="43"/>
        <v>0</v>
      </c>
    </row>
    <row r="756" spans="1:7" s="70" customFormat="1" x14ac:dyDescent="0.3">
      <c r="A756" s="20"/>
      <c r="B756" s="21" t="s">
        <v>900</v>
      </c>
      <c r="C756" s="21"/>
      <c r="D756" s="22"/>
      <c r="E756" s="23"/>
      <c r="F756" s="23"/>
      <c r="G756" s="23">
        <f>SUM(G757:G758)</f>
        <v>0</v>
      </c>
    </row>
    <row r="757" spans="1:7" s="70" customFormat="1" ht="27.6" x14ac:dyDescent="0.3">
      <c r="A757" s="13">
        <v>1</v>
      </c>
      <c r="B757" s="14" t="s">
        <v>580</v>
      </c>
      <c r="C757" s="14"/>
      <c r="D757" s="15" t="s">
        <v>19</v>
      </c>
      <c r="E757" s="16">
        <v>1</v>
      </c>
      <c r="F757" s="40"/>
      <c r="G757" s="17">
        <f t="shared" ref="G757:G758" si="44">ROUND(E757*F757,2)</f>
        <v>0</v>
      </c>
    </row>
    <row r="758" spans="1:7" s="70" customFormat="1" ht="27.6" x14ac:dyDescent="0.3">
      <c r="A758" s="13">
        <f>IF(B758="","",(MAX($A756:A757)+1))</f>
        <v>2</v>
      </c>
      <c r="B758" s="14" t="s">
        <v>581</v>
      </c>
      <c r="C758" s="14"/>
      <c r="D758" s="15" t="s">
        <v>19</v>
      </c>
      <c r="E758" s="16">
        <v>1</v>
      </c>
      <c r="F758" s="40"/>
      <c r="G758" s="17">
        <f t="shared" si="44"/>
        <v>0</v>
      </c>
    </row>
    <row r="759" spans="1:7" s="70" customFormat="1" x14ac:dyDescent="0.3">
      <c r="A759" s="32"/>
      <c r="B759" s="33" t="s">
        <v>901</v>
      </c>
      <c r="C759" s="33"/>
      <c r="D759" s="22"/>
      <c r="E759" s="23"/>
      <c r="F759" s="33"/>
      <c r="G759" s="34">
        <f>SUM(G760:G761)</f>
        <v>0</v>
      </c>
    </row>
    <row r="760" spans="1:7" s="70" customFormat="1" x14ac:dyDescent="0.3">
      <c r="A760" s="13">
        <v>1</v>
      </c>
      <c r="B760" s="14" t="s">
        <v>656</v>
      </c>
      <c r="C760" s="14"/>
      <c r="D760" s="15" t="s">
        <v>19</v>
      </c>
      <c r="E760" s="16">
        <v>1</v>
      </c>
      <c r="F760" s="40"/>
      <c r="G760" s="17">
        <f t="shared" ref="G760" si="45">ROUND(E760*F760,2)</f>
        <v>0</v>
      </c>
    </row>
    <row r="761" spans="1:7" s="70" customFormat="1" x14ac:dyDescent="0.3">
      <c r="A761" s="13">
        <f>IF(B761="","",(MAX($A760:A760)+1))</f>
        <v>2</v>
      </c>
      <c r="B761" s="14" t="s">
        <v>657</v>
      </c>
      <c r="C761" s="14"/>
      <c r="D761" s="15" t="s">
        <v>20</v>
      </c>
      <c r="E761" s="16">
        <v>1</v>
      </c>
      <c r="F761" s="40"/>
      <c r="G761" s="17">
        <f>ROUND(E761*F761,2)</f>
        <v>0</v>
      </c>
    </row>
    <row r="762" spans="1:7" x14ac:dyDescent="0.3">
      <c r="A762" s="4"/>
      <c r="B762" s="5" t="s">
        <v>13</v>
      </c>
      <c r="C762" s="5"/>
      <c r="D762" s="6"/>
      <c r="E762" s="7"/>
      <c r="F762" s="7"/>
      <c r="G762" s="8">
        <f>ROUND(SUM(G763:G799),2)</f>
        <v>0</v>
      </c>
    </row>
    <row r="763" spans="1:7" ht="27.6" x14ac:dyDescent="0.3">
      <c r="A763" s="13">
        <v>1</v>
      </c>
      <c r="B763" s="14" t="s">
        <v>660</v>
      </c>
      <c r="C763" s="14"/>
      <c r="D763" s="15" t="s">
        <v>19</v>
      </c>
      <c r="E763" s="16">
        <v>4</v>
      </c>
      <c r="F763" s="40"/>
      <c r="G763" s="17">
        <f t="shared" ref="G763:G789" si="46">ROUND(E763*F763,2)</f>
        <v>0</v>
      </c>
    </row>
    <row r="764" spans="1:7" ht="27.6" x14ac:dyDescent="0.3">
      <c r="A764" s="13">
        <f>IF(B764="","",(MAX($A763:A763)+1))</f>
        <v>2</v>
      </c>
      <c r="B764" s="14" t="s">
        <v>661</v>
      </c>
      <c r="C764" s="14"/>
      <c r="D764" s="15" t="s">
        <v>19</v>
      </c>
      <c r="E764" s="16">
        <v>2</v>
      </c>
      <c r="F764" s="40"/>
      <c r="G764" s="17">
        <f t="shared" si="46"/>
        <v>0</v>
      </c>
    </row>
    <row r="765" spans="1:7" ht="110.4" x14ac:dyDescent="0.3">
      <c r="A765" s="13">
        <f>IF(B765="","",(MAX($A764:A764)+1))</f>
        <v>3</v>
      </c>
      <c r="B765" s="14" t="s">
        <v>662</v>
      </c>
      <c r="C765" s="14"/>
      <c r="D765" s="15" t="s">
        <v>19</v>
      </c>
      <c r="E765" s="16">
        <v>2</v>
      </c>
      <c r="F765" s="40"/>
      <c r="G765" s="17">
        <f t="shared" si="46"/>
        <v>0</v>
      </c>
    </row>
    <row r="766" spans="1:7" ht="27.6" x14ac:dyDescent="0.3">
      <c r="A766" s="13">
        <f>IF(B766="","",(MAX($A765:A765)+1))</f>
        <v>4</v>
      </c>
      <c r="B766" s="14" t="s">
        <v>663</v>
      </c>
      <c r="C766" s="14"/>
      <c r="D766" s="15" t="s">
        <v>19</v>
      </c>
      <c r="E766" s="16">
        <v>3</v>
      </c>
      <c r="F766" s="40"/>
      <c r="G766" s="17">
        <f t="shared" si="46"/>
        <v>0</v>
      </c>
    </row>
    <row r="767" spans="1:7" ht="27.6" x14ac:dyDescent="0.3">
      <c r="A767" s="13">
        <f>IF(B767="","",(MAX($A766:A766)+1))</f>
        <v>5</v>
      </c>
      <c r="B767" s="14" t="s">
        <v>664</v>
      </c>
      <c r="C767" s="14"/>
      <c r="D767" s="15" t="s">
        <v>19</v>
      </c>
      <c r="E767" s="16">
        <v>1</v>
      </c>
      <c r="F767" s="40"/>
      <c r="G767" s="17">
        <f t="shared" si="46"/>
        <v>0</v>
      </c>
    </row>
    <row r="768" spans="1:7" ht="27.6" x14ac:dyDescent="0.3">
      <c r="A768" s="13">
        <f>IF(B768="","",(MAX($A767:A767)+1))</f>
        <v>6</v>
      </c>
      <c r="B768" s="14" t="s">
        <v>665</v>
      </c>
      <c r="C768" s="14"/>
      <c r="D768" s="15" t="s">
        <v>19</v>
      </c>
      <c r="E768" s="16">
        <v>3</v>
      </c>
      <c r="F768" s="40"/>
      <c r="G768" s="17">
        <f>ROUND(E768*F768,2)</f>
        <v>0</v>
      </c>
    </row>
    <row r="769" spans="1:7" ht="41.4" x14ac:dyDescent="0.3">
      <c r="A769" s="13">
        <f>IF(B769="","",(MAX($A768:A768)+1))</f>
        <v>7</v>
      </c>
      <c r="B769" s="14" t="s">
        <v>666</v>
      </c>
      <c r="C769" s="14"/>
      <c r="D769" s="15" t="s">
        <v>19</v>
      </c>
      <c r="E769" s="16">
        <v>4</v>
      </c>
      <c r="F769" s="40"/>
      <c r="G769" s="17">
        <f t="shared" si="46"/>
        <v>0</v>
      </c>
    </row>
    <row r="770" spans="1:7" ht="27.6" x14ac:dyDescent="0.3">
      <c r="A770" s="13">
        <f>IF(B770="","",(MAX($A769:A769)+1))</f>
        <v>8</v>
      </c>
      <c r="B770" s="14" t="s">
        <v>667</v>
      </c>
      <c r="C770" s="14"/>
      <c r="D770" s="15" t="s">
        <v>19</v>
      </c>
      <c r="E770" s="16">
        <v>2</v>
      </c>
      <c r="F770" s="40"/>
      <c r="G770" s="17">
        <f t="shared" si="46"/>
        <v>0</v>
      </c>
    </row>
    <row r="771" spans="1:7" ht="55.2" x14ac:dyDescent="0.3">
      <c r="A771" s="13">
        <f>IF(B771="","",(MAX($A770:A770)+1))</f>
        <v>9</v>
      </c>
      <c r="B771" s="14" t="s">
        <v>169</v>
      </c>
      <c r="C771" s="14"/>
      <c r="D771" s="15" t="s">
        <v>19</v>
      </c>
      <c r="E771" s="16">
        <v>1</v>
      </c>
      <c r="F771" s="40"/>
      <c r="G771" s="17">
        <f t="shared" si="46"/>
        <v>0</v>
      </c>
    </row>
    <row r="772" spans="1:7" ht="27.6" x14ac:dyDescent="0.3">
      <c r="A772" s="13">
        <f>IF(B772="","",(MAX($A771:A771)+1))</f>
        <v>10</v>
      </c>
      <c r="B772" s="14" t="s">
        <v>668</v>
      </c>
      <c r="C772" s="14"/>
      <c r="D772" s="15" t="s">
        <v>19</v>
      </c>
      <c r="E772" s="16">
        <v>1</v>
      </c>
      <c r="F772" s="40"/>
      <c r="G772" s="17">
        <f t="shared" si="46"/>
        <v>0</v>
      </c>
    </row>
    <row r="773" spans="1:7" ht="27.6" x14ac:dyDescent="0.3">
      <c r="A773" s="13">
        <f>IF(B773="","",(MAX($A772:A772)+1))</f>
        <v>11</v>
      </c>
      <c r="B773" s="14" t="s">
        <v>669</v>
      </c>
      <c r="C773" s="14"/>
      <c r="D773" s="15" t="s">
        <v>19</v>
      </c>
      <c r="E773" s="16">
        <v>3</v>
      </c>
      <c r="F773" s="40"/>
      <c r="G773" s="17">
        <f t="shared" si="46"/>
        <v>0</v>
      </c>
    </row>
    <row r="774" spans="1:7" ht="27.6" x14ac:dyDescent="0.3">
      <c r="A774" s="13">
        <f>IF(B774="","",(MAX($A773:A773)+1))</f>
        <v>12</v>
      </c>
      <c r="B774" s="14" t="s">
        <v>670</v>
      </c>
      <c r="C774" s="14"/>
      <c r="D774" s="15" t="s">
        <v>19</v>
      </c>
      <c r="E774" s="16">
        <v>2</v>
      </c>
      <c r="F774" s="40"/>
      <c r="G774" s="17">
        <f t="shared" si="46"/>
        <v>0</v>
      </c>
    </row>
    <row r="775" spans="1:7" ht="27.6" x14ac:dyDescent="0.3">
      <c r="A775" s="13">
        <f>IF(B775="","",(MAX($A774:A774)+1))</f>
        <v>13</v>
      </c>
      <c r="B775" s="14" t="s">
        <v>671</v>
      </c>
      <c r="C775" s="14"/>
      <c r="D775" s="15" t="s">
        <v>19</v>
      </c>
      <c r="E775" s="16">
        <v>7</v>
      </c>
      <c r="F775" s="40"/>
      <c r="G775" s="17">
        <f>ROUND(E775*F775,2)</f>
        <v>0</v>
      </c>
    </row>
    <row r="776" spans="1:7" ht="27.6" x14ac:dyDescent="0.3">
      <c r="A776" s="13">
        <f>IF(B776="","",(MAX($A775:A775)+1))</f>
        <v>14</v>
      </c>
      <c r="B776" s="14" t="s">
        <v>672</v>
      </c>
      <c r="C776" s="14"/>
      <c r="D776" s="15" t="s">
        <v>19</v>
      </c>
      <c r="E776" s="16">
        <v>16</v>
      </c>
      <c r="F776" s="40"/>
      <c r="G776" s="17">
        <f t="shared" si="46"/>
        <v>0</v>
      </c>
    </row>
    <row r="777" spans="1:7" ht="27.6" x14ac:dyDescent="0.3">
      <c r="A777" s="13">
        <f>IF(B777="","",(MAX($A776:A776)+1))</f>
        <v>15</v>
      </c>
      <c r="B777" s="14" t="s">
        <v>673</v>
      </c>
      <c r="C777" s="14"/>
      <c r="D777" s="15" t="s">
        <v>19</v>
      </c>
      <c r="E777" s="16">
        <v>6</v>
      </c>
      <c r="F777" s="40"/>
      <c r="G777" s="17">
        <f t="shared" si="46"/>
        <v>0</v>
      </c>
    </row>
    <row r="778" spans="1:7" ht="27.6" x14ac:dyDescent="0.3">
      <c r="A778" s="13">
        <f>IF(B778="","",(MAX($A777:A777)+1))</f>
        <v>16</v>
      </c>
      <c r="B778" s="14" t="s">
        <v>674</v>
      </c>
      <c r="C778" s="14"/>
      <c r="D778" s="15" t="s">
        <v>19</v>
      </c>
      <c r="E778" s="16">
        <v>4</v>
      </c>
      <c r="F778" s="40"/>
      <c r="G778" s="17">
        <f t="shared" si="46"/>
        <v>0</v>
      </c>
    </row>
    <row r="779" spans="1:7" ht="55.2" x14ac:dyDescent="0.3">
      <c r="A779" s="13">
        <f>IF(B779="","",(MAX($A778:A778)+1))</f>
        <v>17</v>
      </c>
      <c r="B779" s="14" t="s">
        <v>675</v>
      </c>
      <c r="C779" s="14"/>
      <c r="D779" s="15" t="s">
        <v>19</v>
      </c>
      <c r="E779" s="16">
        <v>8</v>
      </c>
      <c r="F779" s="40"/>
      <c r="G779" s="17">
        <f t="shared" si="46"/>
        <v>0</v>
      </c>
    </row>
    <row r="780" spans="1:7" ht="27.6" x14ac:dyDescent="0.3">
      <c r="A780" s="13">
        <f>IF(B780="","",(MAX($A779:A779)+1))</f>
        <v>18</v>
      </c>
      <c r="B780" s="14" t="s">
        <v>676</v>
      </c>
      <c r="C780" s="14"/>
      <c r="D780" s="15" t="s">
        <v>19</v>
      </c>
      <c r="E780" s="16">
        <v>2</v>
      </c>
      <c r="F780" s="40"/>
      <c r="G780" s="17">
        <f t="shared" si="46"/>
        <v>0</v>
      </c>
    </row>
    <row r="781" spans="1:7" ht="27.6" x14ac:dyDescent="0.3">
      <c r="A781" s="13">
        <f>IF(B781="","",(MAX($A780:A780)+1))</f>
        <v>19</v>
      </c>
      <c r="B781" s="14" t="s">
        <v>677</v>
      </c>
      <c r="C781" s="14"/>
      <c r="D781" s="15" t="s">
        <v>19</v>
      </c>
      <c r="E781" s="16">
        <v>2</v>
      </c>
      <c r="F781" s="40"/>
      <c r="G781" s="17">
        <f t="shared" si="46"/>
        <v>0</v>
      </c>
    </row>
    <row r="782" spans="1:7" ht="55.2" x14ac:dyDescent="0.3">
      <c r="A782" s="13">
        <f>IF(B782="","",(MAX($A781:A781)+1))</f>
        <v>20</v>
      </c>
      <c r="B782" s="14" t="s">
        <v>678</v>
      </c>
      <c r="C782" s="14"/>
      <c r="D782" s="15" t="s">
        <v>19</v>
      </c>
      <c r="E782" s="16">
        <v>1</v>
      </c>
      <c r="F782" s="40"/>
      <c r="G782" s="17">
        <f t="shared" si="46"/>
        <v>0</v>
      </c>
    </row>
    <row r="783" spans="1:7" ht="55.2" x14ac:dyDescent="0.3">
      <c r="A783" s="13">
        <f>IF(B783="","",(MAX($A782:A782)+1))</f>
        <v>21</v>
      </c>
      <c r="B783" s="14" t="s">
        <v>679</v>
      </c>
      <c r="C783" s="14"/>
      <c r="D783" s="15" t="s">
        <v>19</v>
      </c>
      <c r="E783" s="16">
        <v>1</v>
      </c>
      <c r="F783" s="40"/>
      <c r="G783" s="17">
        <f>ROUND(E783*F783,2)</f>
        <v>0</v>
      </c>
    </row>
    <row r="784" spans="1:7" ht="27.6" x14ac:dyDescent="0.3">
      <c r="A784" s="13">
        <f>IF(B784="","",(MAX($A783:A783)+1))</f>
        <v>22</v>
      </c>
      <c r="B784" s="14" t="s">
        <v>680</v>
      </c>
      <c r="C784" s="14"/>
      <c r="D784" s="15" t="s">
        <v>19</v>
      </c>
      <c r="E784" s="16">
        <v>2</v>
      </c>
      <c r="F784" s="40"/>
      <c r="G784" s="17">
        <f t="shared" si="46"/>
        <v>0</v>
      </c>
    </row>
    <row r="785" spans="1:7" ht="27.6" x14ac:dyDescent="0.3">
      <c r="A785" s="13">
        <f>IF(B785="","",(MAX($A784:A784)+1))</f>
        <v>23</v>
      </c>
      <c r="B785" s="14" t="s">
        <v>681</v>
      </c>
      <c r="C785" s="14"/>
      <c r="D785" s="15" t="s">
        <v>19</v>
      </c>
      <c r="E785" s="16">
        <v>1</v>
      </c>
      <c r="F785" s="40"/>
      <c r="G785" s="17">
        <f t="shared" si="46"/>
        <v>0</v>
      </c>
    </row>
    <row r="786" spans="1:7" ht="27.6" x14ac:dyDescent="0.3">
      <c r="A786" s="13">
        <f>IF(B786="","",(MAX($A785:A785)+1))</f>
        <v>24</v>
      </c>
      <c r="B786" s="14" t="s">
        <v>682</v>
      </c>
      <c r="C786" s="14"/>
      <c r="D786" s="15" t="s">
        <v>19</v>
      </c>
      <c r="E786" s="16">
        <v>1</v>
      </c>
      <c r="F786" s="40"/>
      <c r="G786" s="17">
        <f>ROUND(E786*F786,2)</f>
        <v>0</v>
      </c>
    </row>
    <row r="787" spans="1:7" ht="27.6" x14ac:dyDescent="0.3">
      <c r="A787" s="13">
        <f>IF(B787="","",(MAX($A786:A786)+1))</f>
        <v>25</v>
      </c>
      <c r="B787" s="14" t="s">
        <v>683</v>
      </c>
      <c r="C787" s="14"/>
      <c r="D787" s="15" t="s">
        <v>19</v>
      </c>
      <c r="E787" s="16">
        <v>3</v>
      </c>
      <c r="F787" s="40"/>
      <c r="G787" s="17">
        <f t="shared" si="46"/>
        <v>0</v>
      </c>
    </row>
    <row r="788" spans="1:7" ht="27.6" x14ac:dyDescent="0.3">
      <c r="A788" s="13">
        <f>IF(B788="","",(MAX($A787:A787)+1))</f>
        <v>26</v>
      </c>
      <c r="B788" s="14" t="s">
        <v>684</v>
      </c>
      <c r="C788" s="14"/>
      <c r="D788" s="15" t="s">
        <v>19</v>
      </c>
      <c r="E788" s="16">
        <v>2</v>
      </c>
      <c r="F788" s="40"/>
      <c r="G788" s="17">
        <f>ROUND(E788*F788,2)</f>
        <v>0</v>
      </c>
    </row>
    <row r="789" spans="1:7" ht="27.6" x14ac:dyDescent="0.3">
      <c r="A789" s="13">
        <f>IF(B789="","",(MAX($A788:A788)+1))</f>
        <v>27</v>
      </c>
      <c r="B789" s="14" t="s">
        <v>685</v>
      </c>
      <c r="C789" s="14"/>
      <c r="D789" s="15" t="s">
        <v>19</v>
      </c>
      <c r="E789" s="16">
        <v>1</v>
      </c>
      <c r="F789" s="40"/>
      <c r="G789" s="17">
        <f t="shared" si="46"/>
        <v>0</v>
      </c>
    </row>
    <row r="790" spans="1:7" ht="27.6" x14ac:dyDescent="0.3">
      <c r="A790" s="13">
        <f>IF(B790="","",(MAX($A789:A789)+1))</f>
        <v>28</v>
      </c>
      <c r="B790" s="14" t="s">
        <v>686</v>
      </c>
      <c r="C790" s="14"/>
      <c r="D790" s="15" t="s">
        <v>19</v>
      </c>
      <c r="E790" s="16">
        <v>1</v>
      </c>
      <c r="F790" s="40"/>
      <c r="G790" s="17">
        <f>ROUND(E790*F790,2)</f>
        <v>0</v>
      </c>
    </row>
    <row r="791" spans="1:7" x14ac:dyDescent="0.3">
      <c r="A791" s="13">
        <f>IF(B791="","",(MAX($A790:A790)+1))</f>
        <v>29</v>
      </c>
      <c r="B791" s="14" t="s">
        <v>170</v>
      </c>
      <c r="C791" s="14"/>
      <c r="D791" s="15" t="s">
        <v>19</v>
      </c>
      <c r="E791" s="16">
        <v>4</v>
      </c>
      <c r="F791" s="40"/>
      <c r="G791" s="17">
        <f t="shared" ref="G791:G799" si="47">ROUND(E791*F791,2)</f>
        <v>0</v>
      </c>
    </row>
    <row r="792" spans="1:7" x14ac:dyDescent="0.3">
      <c r="A792" s="13">
        <f>IF(B792="","",(MAX($A791:A791)+1))</f>
        <v>30</v>
      </c>
      <c r="B792" s="14" t="s">
        <v>171</v>
      </c>
      <c r="C792" s="14"/>
      <c r="D792" s="15" t="s">
        <v>19</v>
      </c>
      <c r="E792" s="16">
        <v>1</v>
      </c>
      <c r="F792" s="40"/>
      <c r="G792" s="17">
        <f t="shared" si="47"/>
        <v>0</v>
      </c>
    </row>
    <row r="793" spans="1:7" x14ac:dyDescent="0.3">
      <c r="A793" s="13">
        <f>IF(B793="","",(MAX($A792:A792)+1))</f>
        <v>31</v>
      </c>
      <c r="B793" s="14" t="s">
        <v>687</v>
      </c>
      <c r="C793" s="14"/>
      <c r="D793" s="15" t="s">
        <v>19</v>
      </c>
      <c r="E793" s="16">
        <v>4</v>
      </c>
      <c r="F793" s="40"/>
      <c r="G793" s="17">
        <f t="shared" si="47"/>
        <v>0</v>
      </c>
    </row>
    <row r="794" spans="1:7" x14ac:dyDescent="0.3">
      <c r="A794" s="13">
        <f>IF(B794="","",(MAX($A793:A793)+1))</f>
        <v>32</v>
      </c>
      <c r="B794" s="14" t="s">
        <v>688</v>
      </c>
      <c r="C794" s="14"/>
      <c r="D794" s="15" t="s">
        <v>19</v>
      </c>
      <c r="E794" s="16">
        <v>4</v>
      </c>
      <c r="F794" s="40"/>
      <c r="G794" s="17">
        <f t="shared" si="47"/>
        <v>0</v>
      </c>
    </row>
    <row r="795" spans="1:7" x14ac:dyDescent="0.3">
      <c r="A795" s="13">
        <f>IF(B795="","",(MAX($A794:A794)+1))</f>
        <v>33</v>
      </c>
      <c r="B795" s="14" t="s">
        <v>689</v>
      </c>
      <c r="C795" s="14"/>
      <c r="D795" s="15" t="s">
        <v>19</v>
      </c>
      <c r="E795" s="16">
        <v>2</v>
      </c>
      <c r="F795" s="40"/>
      <c r="G795" s="17">
        <f t="shared" si="47"/>
        <v>0</v>
      </c>
    </row>
    <row r="796" spans="1:7" x14ac:dyDescent="0.3">
      <c r="A796" s="13">
        <f>IF(B796="","",(MAX($A795:A795)+1))</f>
        <v>34</v>
      </c>
      <c r="B796" s="14" t="s">
        <v>690</v>
      </c>
      <c r="C796" s="14"/>
      <c r="D796" s="15" t="s">
        <v>19</v>
      </c>
      <c r="E796" s="16">
        <v>6</v>
      </c>
      <c r="F796" s="40"/>
      <c r="G796" s="17">
        <f t="shared" si="47"/>
        <v>0</v>
      </c>
    </row>
    <row r="797" spans="1:7" ht="27.6" x14ac:dyDescent="0.3">
      <c r="A797" s="13">
        <f>IF(B797="","",(MAX($A796:A796)+1))</f>
        <v>35</v>
      </c>
      <c r="B797" s="14" t="s">
        <v>691</v>
      </c>
      <c r="C797" s="14"/>
      <c r="D797" s="15" t="s">
        <v>19</v>
      </c>
      <c r="E797" s="16">
        <v>17</v>
      </c>
      <c r="F797" s="40"/>
      <c r="G797" s="17">
        <f t="shared" si="47"/>
        <v>0</v>
      </c>
    </row>
    <row r="798" spans="1:7" x14ac:dyDescent="0.3">
      <c r="A798" s="13">
        <f>IF(B798="","",(MAX($A797:A797)+1))</f>
        <v>36</v>
      </c>
      <c r="B798" s="14" t="s">
        <v>692</v>
      </c>
      <c r="C798" s="14"/>
      <c r="D798" s="15" t="s">
        <v>19</v>
      </c>
      <c r="E798" s="16">
        <v>32</v>
      </c>
      <c r="F798" s="40"/>
      <c r="G798" s="17">
        <f t="shared" si="47"/>
        <v>0</v>
      </c>
    </row>
    <row r="799" spans="1:7" x14ac:dyDescent="0.3">
      <c r="A799" s="13">
        <f>IF(B799="","",(MAX($A798:A798)+1))</f>
        <v>37</v>
      </c>
      <c r="B799" s="14" t="s">
        <v>693</v>
      </c>
      <c r="C799" s="14"/>
      <c r="D799" s="15" t="s">
        <v>19</v>
      </c>
      <c r="E799" s="16">
        <v>16</v>
      </c>
      <c r="F799" s="40"/>
      <c r="G799" s="17">
        <f t="shared" si="47"/>
        <v>0</v>
      </c>
    </row>
    <row r="800" spans="1:7" x14ac:dyDescent="0.3">
      <c r="A800" s="4"/>
      <c r="B800" s="5" t="s">
        <v>874</v>
      </c>
      <c r="C800" s="5"/>
      <c r="D800" s="6"/>
      <c r="E800" s="7"/>
      <c r="F800" s="7"/>
      <c r="G800" s="8">
        <f>ROUND(SUM(G801:G811),2)</f>
        <v>0</v>
      </c>
    </row>
    <row r="801" spans="1:7" ht="41.4" x14ac:dyDescent="0.3">
      <c r="A801" s="13">
        <v>1</v>
      </c>
      <c r="B801" s="36" t="s">
        <v>864</v>
      </c>
      <c r="C801" s="14" t="s">
        <v>877</v>
      </c>
      <c r="D801" s="42" t="s">
        <v>20</v>
      </c>
      <c r="E801" s="43">
        <v>1</v>
      </c>
      <c r="F801" s="40"/>
      <c r="G801" s="44">
        <f t="shared" ref="G801:G811" si="48">IF(ISNUMBER(E801),ROUND(E801*F801,2),"")</f>
        <v>0</v>
      </c>
    </row>
    <row r="802" spans="1:7" ht="27.6" x14ac:dyDescent="0.3">
      <c r="A802" s="13">
        <f>IF(B802="","",(MAX($A801:A801)+1))</f>
        <v>2</v>
      </c>
      <c r="B802" s="36" t="s">
        <v>865</v>
      </c>
      <c r="C802" s="14"/>
      <c r="D802" s="42" t="s">
        <v>20</v>
      </c>
      <c r="E802" s="43">
        <v>1</v>
      </c>
      <c r="F802" s="40"/>
      <c r="G802" s="44">
        <f t="shared" si="48"/>
        <v>0</v>
      </c>
    </row>
    <row r="803" spans="1:7" ht="27.6" x14ac:dyDescent="0.3">
      <c r="A803" s="13">
        <f>IF(B803="","",(MAX($A802:A802)+1))</f>
        <v>3</v>
      </c>
      <c r="B803" s="36" t="s">
        <v>866</v>
      </c>
      <c r="C803" s="14"/>
      <c r="D803" s="42" t="s">
        <v>20</v>
      </c>
      <c r="E803" s="43">
        <v>1</v>
      </c>
      <c r="F803" s="40"/>
      <c r="G803" s="44">
        <f t="shared" si="48"/>
        <v>0</v>
      </c>
    </row>
    <row r="804" spans="1:7" ht="27.6" x14ac:dyDescent="0.3">
      <c r="A804" s="13">
        <f>IF(B804="","",(MAX($A803:A803)+1))</f>
        <v>4</v>
      </c>
      <c r="B804" s="36" t="s">
        <v>867</v>
      </c>
      <c r="C804" s="14"/>
      <c r="D804" s="42" t="s">
        <v>20</v>
      </c>
      <c r="E804" s="43">
        <v>1</v>
      </c>
      <c r="F804" s="40"/>
      <c r="G804" s="44">
        <f t="shared" si="48"/>
        <v>0</v>
      </c>
    </row>
    <row r="805" spans="1:7" ht="27.6" x14ac:dyDescent="0.3">
      <c r="A805" s="13">
        <f>IF(B805="","",(MAX($A804:A804)+1))</f>
        <v>5</v>
      </c>
      <c r="B805" s="36" t="s">
        <v>868</v>
      </c>
      <c r="C805" s="14"/>
      <c r="D805" s="42" t="s">
        <v>20</v>
      </c>
      <c r="E805" s="43">
        <v>1</v>
      </c>
      <c r="F805" s="40"/>
      <c r="G805" s="44">
        <f t="shared" si="48"/>
        <v>0</v>
      </c>
    </row>
    <row r="806" spans="1:7" x14ac:dyDescent="0.3">
      <c r="A806" s="13">
        <f>IF(B806="","",(MAX($A805:A805)+1))</f>
        <v>6</v>
      </c>
      <c r="B806" s="36" t="s">
        <v>869</v>
      </c>
      <c r="C806" s="14"/>
      <c r="D806" s="42" t="s">
        <v>20</v>
      </c>
      <c r="E806" s="43">
        <v>1</v>
      </c>
      <c r="F806" s="40"/>
      <c r="G806" s="44">
        <f t="shared" si="48"/>
        <v>0</v>
      </c>
    </row>
    <row r="807" spans="1:7" x14ac:dyDescent="0.3">
      <c r="A807" s="13">
        <f>IF(B807="","",(MAX($A806:A806)+1))</f>
        <v>7</v>
      </c>
      <c r="B807" s="37" t="s">
        <v>875</v>
      </c>
      <c r="C807" s="14"/>
      <c r="D807" s="42" t="s">
        <v>20</v>
      </c>
      <c r="E807" s="43">
        <v>1</v>
      </c>
      <c r="F807" s="40"/>
      <c r="G807" s="44">
        <f t="shared" si="48"/>
        <v>0</v>
      </c>
    </row>
    <row r="808" spans="1:7" x14ac:dyDescent="0.3">
      <c r="A808" s="13">
        <f>IF(B808="","",(MAX($A807:A807)+1))</f>
        <v>8</v>
      </c>
      <c r="B808" s="36" t="s">
        <v>870</v>
      </c>
      <c r="C808" s="14"/>
      <c r="D808" s="42" t="s">
        <v>876</v>
      </c>
      <c r="E808" s="66">
        <v>1400</v>
      </c>
      <c r="F808" s="40"/>
      <c r="G808" s="44">
        <f t="shared" si="48"/>
        <v>0</v>
      </c>
    </row>
    <row r="809" spans="1:7" ht="55.2" x14ac:dyDescent="0.3">
      <c r="A809" s="13">
        <f>IF(B809="","",(MAX($A808:A808)+1))</f>
        <v>9</v>
      </c>
      <c r="B809" s="36" t="s">
        <v>871</v>
      </c>
      <c r="C809" s="14"/>
      <c r="D809" s="42" t="s">
        <v>20</v>
      </c>
      <c r="E809" s="43">
        <v>1</v>
      </c>
      <c r="F809" s="40"/>
      <c r="G809" s="44">
        <f t="shared" si="48"/>
        <v>0</v>
      </c>
    </row>
    <row r="810" spans="1:7" x14ac:dyDescent="0.3">
      <c r="A810" s="13">
        <f>IF(B810="","",(MAX($A809:A809)+1))</f>
        <v>10</v>
      </c>
      <c r="B810" s="36" t="s">
        <v>872</v>
      </c>
      <c r="C810" s="14"/>
      <c r="D810" s="42" t="s">
        <v>20</v>
      </c>
      <c r="E810" s="43">
        <v>1</v>
      </c>
      <c r="F810" s="40"/>
      <c r="G810" s="44">
        <f t="shared" si="48"/>
        <v>0</v>
      </c>
    </row>
    <row r="811" spans="1:7" x14ac:dyDescent="0.3">
      <c r="A811" s="13">
        <f>IF(B811="","",(MAX($A810:A810)+1))</f>
        <v>11</v>
      </c>
      <c r="B811" s="36" t="s">
        <v>873</v>
      </c>
      <c r="C811" s="14"/>
      <c r="D811" s="42" t="s">
        <v>20</v>
      </c>
      <c r="E811" s="43">
        <v>1</v>
      </c>
      <c r="F811" s="40"/>
      <c r="G811" s="44">
        <f t="shared" si="48"/>
        <v>0</v>
      </c>
    </row>
  </sheetData>
  <sheetProtection algorithmName="SHA-512" hashValue="/Zf1lr6foRiC8g3mQHkKxDJVd7U0J+Rvb4s9er0FAZbsRa4f0jKxUnoPk8tM2KwhhoyQzto5cEXVJ2zcydxZcw==" saltValue="W6HgLXlqYJPG3Y4JHDPQIQ==" spinCount="100000" sheet="1" objects="1" scenarios="1"/>
  <phoneticPr fontId="16" type="noConversion"/>
  <conditionalFormatting sqref="B807">
    <cfRule type="expression" dxfId="2" priority="4">
      <formula>CELL("protect",INDIRECT(ADDRESS(ROW(),COLUMN())))=0</formula>
    </cfRule>
  </conditionalFormatting>
  <conditionalFormatting sqref="F6 F801:F811">
    <cfRule type="containsBlanks" dxfId="1" priority="7">
      <formula>LEN(TRIM(F6))=0</formula>
    </cfRule>
  </conditionalFormatting>
  <conditionalFormatting sqref="F763:F799 F760:F761 F757:F758 F745:F755 F735:F743 F731:F733 F719:F729 F710:F716 F702:F708 F697:F700 F678:F695 F675:F676 F660:F673 F629:F657 F624 F609:F622 F603:F607 F601 F586:F599 F582:F584 F493:F579 F491 F486:F487 F480:F484 F452:F478 F440:F450 F413:F438 F406:F410 F371:F404 F367 F360:F365 F357:F358 F354:F355 F350:F352 F344:F348 F342 F336:F339 F334 F322:F332 F315:F320 F306:F313 F302:F304 F298:F300 F295:F296 F290:F293 F286:F287 F284 F282 F280 F274:F278 F272 F256:F268 F245:F254 F239:F243 F234:F237 F230:F232 F217:F227 F214:F215 F202:F212 F193:F200 F190:F191 F180:F188 F172:F177 F167:F170 F161:F165 F150:F158 F147:F148 F134:F145 F130:F132 F127:F128 F124:F125 F117:F121 F114:F115 F75:F111 F43:F73 F15:F41 F7:F13">
    <cfRule type="containsBlanks" dxfId="0" priority="1">
      <formula>LEN(TRIM(F7))=0</formula>
    </cfRule>
  </conditionalFormatting>
  <printOptions horizontalCentered="1"/>
  <pageMargins left="0.78740157480314965" right="0.39370078740157483" top="0.78740157480314965" bottom="0.39370078740157483" header="0.31496062992125984" footer="0.31496062992125984"/>
  <pageSetup paperSize="9" fitToHeight="0" orientation="landscape" r:id="rId1"/>
  <headerFooter>
    <oddFooter>&amp;R&amp;P</oddFooter>
  </headerFooter>
  <rowBreaks count="2" manualBreakCount="2">
    <brk id="227" min="1" max="11" man="1"/>
    <brk id="761"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3</vt:i4>
      </vt:variant>
    </vt:vector>
  </HeadingPairs>
  <TitlesOfParts>
    <vt:vector size="5" baseType="lpstr">
      <vt:lpstr>REKAPITULACIJA</vt:lpstr>
      <vt:lpstr>P. Šentjur</vt:lpstr>
      <vt:lpstr>'P. Šentjur'!Področje_tiskanja</vt:lpstr>
      <vt:lpstr>REKAPITULACIJA!Področje_tiskanja</vt:lpstr>
      <vt:lpstr>'P. Šentjur'!Tiskanje_naslovov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Rebernak</dc:creator>
  <cp:lastModifiedBy>Mitja Brezar</cp:lastModifiedBy>
  <cp:lastPrinted>2021-10-01T09:50:05Z</cp:lastPrinted>
  <dcterms:created xsi:type="dcterms:W3CDTF">2021-09-15T07:42:22Z</dcterms:created>
  <dcterms:modified xsi:type="dcterms:W3CDTF">2022-01-21T08:11:07Z</dcterms:modified>
</cp:coreProperties>
</file>